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firstSheet="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PRESUPUESTARIA'!$A$1:$F$144</definedName>
    <definedName name="_xlnm.Print_Area" localSheetId="3">'INFORME DE AUDITORIA'!$A$1:$E$22</definedName>
    <definedName name="_xlnm.Print_Area" localSheetId="1">'LIBRO DE BANCO'!$C$1:$I$62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<sst xmlns="http://schemas.openxmlformats.org/spreadsheetml/2006/main" count="380" uniqueCount="331">
  <si>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</si>
  <si>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</si>
  <si>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</si>
  <si>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</si>
  <si>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</si>
  <si>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</si>
  <si>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</si>
  <si>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</si>
  <si>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</si>
  <si>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</si>
  <si>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</si>
  <si>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</si>
  <si>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</si>
  <si>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</si>
  <si>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</si>
  <si>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</si>
  <si>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</si>
  <si>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</si>
  <si>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</si>
  <si>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</si>
  <si>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</si>
  <si>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</si>
  <si>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</si>
  <si>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</si>
  <si>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</si>
  <si>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</si>
  <si>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</si>
  <si>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</si>
  <si>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</si>
  <si>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</si>
  <si>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</si>
  <si>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</si>
  <si>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</si>
  <si>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</si>
  <si>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</si>
  <si>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</si>
  <si>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</si>
  <si>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</si>
  <si>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</si>
  <si>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</si>
  <si>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</si>
  <si>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</si>
  <si>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</si>
  <si>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</si>
  <si>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</si>
  <si>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</si>
  <si>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</si>
  <si>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</si>
  <si>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</si>
  <si>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</si>
  <si>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</si>
  <si>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</si>
  <si>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</si>
  <si>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</si>
  <si>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</si>
  <si>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</si>
  <si>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</si>
  <si>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</si>
  <si>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</si>
  <si>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</si>
  <si>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</si>
  <si>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</si>
  <si>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</si>
  <si>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</si>
  <si>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</si>
  <si>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</si>
  <si>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</si>
  <si>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</si>
  <si>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</si>
  <si>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</si>
  <si>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</si>
  <si>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</si>
  <si>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</si>
  <si>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</si>
  <si>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</si>
  <si>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</si>
  <si>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</si>
  <si>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</si>
  <si>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</si>
  <si>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</si>
  <si>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</si>
  <si>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</si>
  <si>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</si>
  <si>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</si>
  <si>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</si>
  <si>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</si>
  <si>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</si>
  <si>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</si>
  <si>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</si>
  <si>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</si>
  <si>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</si>
  <si>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</si>
  <si>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</si>
  <si>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</si>
  <si>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</si>
  <si>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</si>
  <si>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</si>
  <si>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</si>
  <si>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</si>
  <si>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</si>
  <si>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</si>
  <si>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</si>
  <si>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</si>
  <si>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</si>
  <si>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</si>
  <si>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</si>
  <si>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</si>
  <si>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</si>
  <si>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</si>
  <si>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</si>
  <si>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No. Cok/Transe.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</si>
  <si>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</si>
  <si>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</si>
  <si>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</si>
  <si>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</si>
  <si>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</si>
  <si>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</si>
  <si>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</si>
  <si>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</si>
  <si>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</si>
  <si>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</si>
  <si>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</si>
  <si>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</si>
  <si>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</si>
  <si>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</si>
  <si>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</si>
  <si>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</si>
  <si>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</si>
  <si>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</si>
  <si>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</si>
  <si>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</si>
  <si>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</si>
  <si>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</si>
  <si>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</si>
  <si>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</si>
  <si>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</si>
  <si>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</si>
  <si>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</si>
  <si>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</si>
  <si>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</si>
  <si>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</si>
  <si>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</si>
  <si>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</si>
  <si>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</si>
  <si>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</si>
  <si>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</si>
  <si>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</si>
  <si>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</si>
  <si>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</si>
  <si>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</si>
  <si>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</si>
  <si>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</si>
  <si>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</si>
  <si>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</si>
  <si>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</si>
  <si>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</si>
  <si>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</si>
  <si>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</si>
  <si>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</si>
  <si>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</si>
  <si>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</si>
  <si>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</si>
  <si>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</si>
  <si>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</si>
  <si>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</si>
  <si>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</si>
  <si>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</si>
  <si>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</si>
  <si>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</si>
  <si>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</si>
  <si>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</si>
  <si>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</si>
  <si>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</si>
  <si>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</si>
  <si>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</si>
  <si>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</si>
  <si>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</si>
  <si>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</si>
  <si>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</si>
  <si>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</si>
  <si>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</si>
  <si>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</si>
  <si>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</si>
  <si>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</si>
  <si>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</si>
  <si>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</si>
  <si>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</si>
  <si>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</si>
  <si>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</si>
  <si>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</si>
  <si>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</si>
  <si>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</si>
  <si>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</si>
  <si>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</si>
  <si>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</si>
  <si>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</si>
  <si>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</si>
  <si>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</si>
  <si>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</si>
  <si>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</si>
  <si>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</si>
  <si>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</si>
  <si>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</si>
  <si>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</si>
  <si>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</si>
  <si>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</si>
  <si>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</si>
  <si>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</si>
  <si>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</si>
  <si>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</si>
  <si>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</si>
  <si>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</si>
  <si>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</si>
  <si>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</si>
  <si>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</si>
  <si>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</si>
  <si>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</si>
  <si>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</si>
  <si>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</si>
  <si>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</si>
  <si>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</si>
  <si>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</si>
  <si>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</si>
  <si>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</si>
  <si>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</si>
  <si>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</si>
  <si>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</si>
  <si>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</si>
  <si>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</si>
  <si>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</si>
  <si>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</si>
  <si>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</si>
  <si>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</si>
  <si>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</si>
  <si>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</si>
  <si>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</si>
  <si>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</si>
  <si>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</si>
  <si>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</si>
  <si>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</si>
  <si>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</si>
  <si>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</si>
  <si>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</si>
  <si>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</si>
  <si>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</si>
  <si>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</si>
  <si>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</si>
  <si>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</si>
  <si>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</si>
  <si>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</si>
  <si>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</si>
  <si>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</si>
  <si>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</si>
  <si>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</si>
  <si>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</si>
  <si>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</si>
  <si>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</si>
  <si>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</si>
  <si>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</si>
  <si>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</si>
  <si>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</si>
  <si>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</si>
  <si>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</si>
  <si>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</si>
  <si>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</si>
  <si>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</si>
  <si>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</si>
  <si>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</si>
  <si>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</si>
  <si>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</si>
  <si>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</si>
  <si>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</si>
  <si>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</si>
  <si>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</si>
  <si>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</si>
  <si>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</si>
  <si>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</si>
  <si>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</si>
  <si>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</si>
  <si>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</si>
  <si>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</si>
  <si>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</si>
  <si>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</si>
  <si>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</si>
  <si>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</si>
  <si>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</si>
  <si>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</si>
  <si>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</si>
  <si>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</si>
  <si>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</si>
  <si>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</si>
  <si>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</si>
  <si>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</si>
  <si>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</si>
  <si>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</si>
  <si>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</si>
  <si>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</si>
  <si>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</si>
  <si>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</si>
  <si>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</si>
  <si>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</si>
  <si>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</si>
  <si>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</si>
  <si>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</si>
  <si>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</si>
  <si>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</si>
  <si>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</si>
  <si>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</si>
  <si>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</si>
  <si>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</si>
  <si>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</si>
  <si>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</si>
  <si>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</si>
  <si>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</si>
  <si>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</si>
  <si>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</si>
  <si>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2.4.1.2.01</t>
  </si>
  <si>
    <t>Período del 01/07/2017 al  30/07/2017</t>
  </si>
  <si>
    <t>BALANCE DISPONIBLE PARA COMPROMISOS AL  01/07/2017</t>
  </si>
  <si>
    <t>2.2.7.2.07</t>
  </si>
  <si>
    <t>Mantenimiento y Reparacion de Equipos de Produccion</t>
  </si>
  <si>
    <t>2.3.5.3.01</t>
  </si>
  <si>
    <t>Llantas y Neumaticos</t>
  </si>
  <si>
    <t>al 01 de  Julio  2017</t>
  </si>
  <si>
    <t>Nulo</t>
  </si>
  <si>
    <t xml:space="preserve">                                                                                                                             Del_01___al _31____de _08___del _2017___</t>
  </si>
  <si>
    <t>BCE AL 31/07/2017</t>
  </si>
  <si>
    <t>Viaticos dentro del pais</t>
  </si>
  <si>
    <t>Reposicion caja chica</t>
  </si>
  <si>
    <t>Comision Bancaria</t>
  </si>
  <si>
    <t>Macheo Electronico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</si>
</sst>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3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6</xdr:col>
      <xdr:colOff>447675</xdr:colOff>
      <xdr:row>8</xdr:row>
      <xdr:rowOff>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0" y="1133475"/>
          <a:ext cx="962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3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41">
      <selection activeCell="D21" sqref="D21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87"/>
      <c r="D6" s="18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89"/>
      <c r="D7" s="18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5" t="s">
        <v>216</v>
      </c>
      <c r="D13" s="18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6" t="s">
        <v>323</v>
      </c>
      <c r="D14" s="18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0" t="s">
        <v>185</v>
      </c>
      <c r="D15" s="19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88" t="s">
        <v>0</v>
      </c>
      <c r="D16" s="11"/>
    </row>
    <row r="17" spans="3:4" s="3" customFormat="1" ht="12" customHeight="1">
      <c r="C17" s="188"/>
      <c r="D17" s="11"/>
    </row>
    <row r="18" spans="3:4" s="3" customFormat="1" ht="45.75" customHeight="1" hidden="1" thickBot="1">
      <c r="C18" s="188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117126.62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510573.2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234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13809458.69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246</v>
      </c>
      <c r="D32" s="129">
        <v>998063.03</v>
      </c>
    </row>
    <row r="33" spans="3:4" s="3" customFormat="1" ht="16.5" customHeight="1">
      <c r="C33" s="18" t="s">
        <v>184</v>
      </c>
      <c r="D33" s="129">
        <v>0</v>
      </c>
    </row>
    <row r="34" spans="3:4" s="3" customFormat="1" ht="16.5" customHeight="1">
      <c r="C34" s="3" t="s">
        <v>189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190</v>
      </c>
      <c r="D40" s="137">
        <f>D27-D35</f>
        <v>12811395.66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12811395.66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13809458.69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186</v>
      </c>
      <c r="D48" s="13"/>
    </row>
    <row r="49" spans="2:4" s="6" customFormat="1" ht="24" customHeight="1">
      <c r="B49" s="3"/>
      <c r="C49" s="128" t="s">
        <v>187</v>
      </c>
      <c r="D49" s="14"/>
    </row>
    <row r="50" spans="2:4" s="6" customFormat="1" ht="24" customHeight="1">
      <c r="B50" s="3"/>
      <c r="C50" s="128" t="s">
        <v>188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93"/>
      <c r="D57" s="193"/>
    </row>
    <row r="58" spans="3:4" s="6" customFormat="1" ht="24" customHeight="1">
      <c r="C58" s="192"/>
      <c r="D58" s="192"/>
    </row>
    <row r="59" spans="3:4" s="6" customFormat="1" ht="24" customHeight="1">
      <c r="C59" s="191"/>
      <c r="D59" s="191"/>
    </row>
    <row r="60" spans="3:4" s="6" customFormat="1" ht="24" customHeight="1">
      <c r="C60" s="191"/>
      <c r="D60" s="191"/>
    </row>
    <row r="61" spans="3:4" s="6" customFormat="1" ht="24" customHeight="1">
      <c r="C61" s="191"/>
      <c r="D61" s="191"/>
    </row>
    <row r="62" spans="3:4" s="6" customFormat="1" ht="20.25">
      <c r="C62" s="191"/>
      <c r="D62" s="191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62:D62"/>
    <mergeCell ref="C58:D58"/>
    <mergeCell ref="C60:D60"/>
    <mergeCell ref="C59:D59"/>
    <mergeCell ref="C57:D57"/>
    <mergeCell ref="C61:D61"/>
    <mergeCell ref="C13:D13"/>
    <mergeCell ref="C14:D14"/>
    <mergeCell ref="C6:D6"/>
    <mergeCell ref="C16:C18"/>
    <mergeCell ref="C7:D7"/>
    <mergeCell ref="C15:D15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5"/>
  <sheetViews>
    <sheetView zoomScale="70" zoomScaleNormal="70" zoomScalePageLayoutView="0" workbookViewId="0" topLeftCell="A1">
      <selection activeCell="E60" sqref="E60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87"/>
      <c r="D7" s="187"/>
      <c r="E7" s="187"/>
      <c r="F7" s="187"/>
      <c r="G7" s="187"/>
      <c r="H7" s="187"/>
      <c r="I7" s="187"/>
      <c r="J7" s="4"/>
      <c r="K7" s="4"/>
    </row>
    <row r="8" spans="1:11" ht="18.75">
      <c r="A8" s="4"/>
      <c r="B8" s="4"/>
      <c r="C8" s="189"/>
      <c r="D8" s="189"/>
      <c r="E8" s="189"/>
      <c r="F8" s="189"/>
      <c r="G8" s="189"/>
      <c r="H8" s="189"/>
      <c r="I8" s="189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217</v>
      </c>
      <c r="B13" s="4"/>
      <c r="C13" s="19"/>
      <c r="D13" s="184" t="s">
        <v>325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182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110</v>
      </c>
      <c r="F17" s="91" t="s">
        <v>111</v>
      </c>
      <c r="G17" s="89" t="s">
        <v>19</v>
      </c>
      <c r="H17" s="90" t="s">
        <v>112</v>
      </c>
      <c r="I17" s="92" t="s">
        <v>20</v>
      </c>
      <c r="J17" s="21"/>
      <c r="K17" s="21"/>
    </row>
    <row r="18" spans="1:11" ht="16.5">
      <c r="A18" s="23"/>
      <c r="B18" s="23"/>
      <c r="C18" s="93"/>
      <c r="D18" s="94">
        <v>42947</v>
      </c>
      <c r="E18" s="97"/>
      <c r="F18" s="98" t="s">
        <v>326</v>
      </c>
      <c r="G18" s="95"/>
      <c r="H18" s="95"/>
      <c r="I18" s="96">
        <v>144619.66</v>
      </c>
      <c r="J18" s="23"/>
      <c r="K18" s="23"/>
    </row>
    <row r="19" spans="1:11" ht="16.5" customHeight="1">
      <c r="A19" s="23"/>
      <c r="B19" s="23"/>
      <c r="C19" s="93"/>
      <c r="D19" s="94">
        <v>42949</v>
      </c>
      <c r="E19" s="97">
        <v>556</v>
      </c>
      <c r="F19" s="98" t="s">
        <v>327</v>
      </c>
      <c r="G19" s="95"/>
      <c r="H19" s="145">
        <v>4600</v>
      </c>
      <c r="I19" s="96">
        <f>I18+G19-H19</f>
        <v>140019.66</v>
      </c>
      <c r="J19" s="23"/>
      <c r="K19" s="23"/>
    </row>
    <row r="20" spans="1:11" ht="16.5">
      <c r="A20" s="23"/>
      <c r="B20" s="23"/>
      <c r="C20" s="93"/>
      <c r="D20" s="94">
        <v>42949</v>
      </c>
      <c r="E20" s="97">
        <v>557</v>
      </c>
      <c r="F20" s="98" t="s">
        <v>327</v>
      </c>
      <c r="G20" s="95"/>
      <c r="H20" s="146">
        <v>9160</v>
      </c>
      <c r="I20" s="96">
        <f aca="true" t="shared" si="0" ref="I20:I60">I19+G20-H20</f>
        <v>130859.66</v>
      </c>
      <c r="J20" s="23"/>
      <c r="K20" s="23"/>
    </row>
    <row r="21" spans="1:11" ht="16.5">
      <c r="A21" s="21"/>
      <c r="B21" s="21"/>
      <c r="C21" s="93"/>
      <c r="D21" s="94">
        <v>42949</v>
      </c>
      <c r="E21" s="97">
        <v>558</v>
      </c>
      <c r="F21" s="98" t="s">
        <v>327</v>
      </c>
      <c r="G21" s="96"/>
      <c r="H21" s="146">
        <v>6000</v>
      </c>
      <c r="I21" s="96">
        <f t="shared" si="0"/>
        <v>124859.66</v>
      </c>
      <c r="J21" s="21"/>
      <c r="K21" s="21"/>
    </row>
    <row r="22" spans="1:11" ht="16.5">
      <c r="A22" s="21"/>
      <c r="B22" s="21"/>
      <c r="C22" s="93"/>
      <c r="D22" s="94">
        <v>42949</v>
      </c>
      <c r="E22" s="97">
        <v>559</v>
      </c>
      <c r="F22" s="98" t="s">
        <v>327</v>
      </c>
      <c r="G22" s="96"/>
      <c r="H22" s="146">
        <v>4320</v>
      </c>
      <c r="I22" s="96">
        <f t="shared" si="0"/>
        <v>120539.66</v>
      </c>
      <c r="J22" s="21"/>
      <c r="K22" s="21"/>
    </row>
    <row r="23" spans="1:11" ht="16.5">
      <c r="A23" s="21"/>
      <c r="B23" s="21"/>
      <c r="C23" s="93"/>
      <c r="D23" s="94">
        <v>42949</v>
      </c>
      <c r="E23" s="97">
        <v>560</v>
      </c>
      <c r="F23" s="98" t="s">
        <v>327</v>
      </c>
      <c r="G23" s="96"/>
      <c r="H23" s="146">
        <v>2000</v>
      </c>
      <c r="I23" s="96">
        <f t="shared" si="0"/>
        <v>118539.66</v>
      </c>
      <c r="J23" s="21"/>
      <c r="K23" s="21"/>
    </row>
    <row r="24" spans="1:11" ht="16.5">
      <c r="A24" s="21"/>
      <c r="B24" s="21"/>
      <c r="C24" s="93"/>
      <c r="D24" s="94">
        <v>42949</v>
      </c>
      <c r="E24" s="97">
        <v>561</v>
      </c>
      <c r="F24" s="98" t="s">
        <v>327</v>
      </c>
      <c r="G24" s="96"/>
      <c r="H24" s="146">
        <v>3000</v>
      </c>
      <c r="I24" s="96">
        <f t="shared" si="0"/>
        <v>115539.66</v>
      </c>
      <c r="J24" s="21"/>
      <c r="K24" s="21"/>
    </row>
    <row r="25" spans="1:11" ht="16.5">
      <c r="A25" s="21"/>
      <c r="B25" s="21"/>
      <c r="C25" s="93"/>
      <c r="D25" s="94">
        <v>42949</v>
      </c>
      <c r="E25" s="97">
        <v>562</v>
      </c>
      <c r="F25" s="98" t="s">
        <v>327</v>
      </c>
      <c r="G25" s="96"/>
      <c r="H25" s="146">
        <v>3500</v>
      </c>
      <c r="I25" s="96">
        <f t="shared" si="0"/>
        <v>112039.66</v>
      </c>
      <c r="J25" s="21"/>
      <c r="K25" s="21"/>
    </row>
    <row r="26" spans="1:11" ht="16.5">
      <c r="A26" s="21"/>
      <c r="B26" s="21"/>
      <c r="C26" s="93"/>
      <c r="D26" s="94">
        <v>42949</v>
      </c>
      <c r="E26" s="97">
        <v>563</v>
      </c>
      <c r="F26" s="98" t="s">
        <v>327</v>
      </c>
      <c r="G26" s="96"/>
      <c r="H26" s="146">
        <v>4600</v>
      </c>
      <c r="I26" s="96">
        <f t="shared" si="0"/>
        <v>107439.66</v>
      </c>
      <c r="J26" s="21"/>
      <c r="K26" s="21"/>
    </row>
    <row r="27" spans="1:11" ht="16.5">
      <c r="A27" s="21"/>
      <c r="B27" s="21"/>
      <c r="C27" s="93"/>
      <c r="D27" s="94">
        <v>42949</v>
      </c>
      <c r="E27" s="97">
        <v>464</v>
      </c>
      <c r="F27" s="98" t="s">
        <v>327</v>
      </c>
      <c r="G27" s="96"/>
      <c r="H27" s="146">
        <v>1000</v>
      </c>
      <c r="I27" s="96">
        <f t="shared" si="0"/>
        <v>106439.66</v>
      </c>
      <c r="J27" s="21"/>
      <c r="K27" s="21"/>
    </row>
    <row r="28" spans="1:11" ht="16.5">
      <c r="A28" s="21"/>
      <c r="B28" s="21"/>
      <c r="C28" s="93"/>
      <c r="D28" s="94">
        <v>42949</v>
      </c>
      <c r="E28" s="97">
        <v>565</v>
      </c>
      <c r="F28" s="98" t="s">
        <v>327</v>
      </c>
      <c r="G28" s="96"/>
      <c r="H28" s="146">
        <v>2500</v>
      </c>
      <c r="I28" s="96">
        <f t="shared" si="0"/>
        <v>103939.66</v>
      </c>
      <c r="J28" s="21"/>
      <c r="K28" s="21"/>
    </row>
    <row r="29" spans="1:11" ht="16.5">
      <c r="A29" s="21"/>
      <c r="B29" s="21"/>
      <c r="C29" s="93"/>
      <c r="D29" s="94">
        <v>42949</v>
      </c>
      <c r="E29" s="97">
        <v>566</v>
      </c>
      <c r="F29" s="98" t="s">
        <v>327</v>
      </c>
      <c r="G29" s="96"/>
      <c r="H29" s="146">
        <v>4600</v>
      </c>
      <c r="I29" s="96">
        <f t="shared" si="0"/>
        <v>99339.66</v>
      </c>
      <c r="J29" s="21"/>
      <c r="K29" s="21"/>
    </row>
    <row r="30" spans="1:11" ht="16.5">
      <c r="A30" s="21"/>
      <c r="B30" s="21"/>
      <c r="C30" s="93"/>
      <c r="D30" s="94">
        <v>42949</v>
      </c>
      <c r="E30" s="97">
        <v>567</v>
      </c>
      <c r="F30" s="98" t="s">
        <v>327</v>
      </c>
      <c r="G30" s="96"/>
      <c r="H30" s="146">
        <v>4560</v>
      </c>
      <c r="I30" s="96">
        <f t="shared" si="0"/>
        <v>94779.66</v>
      </c>
      <c r="J30" s="21"/>
      <c r="K30" s="21"/>
    </row>
    <row r="31" spans="1:11" ht="16.5">
      <c r="A31" s="21"/>
      <c r="B31" s="21"/>
      <c r="C31" s="93"/>
      <c r="D31" s="94">
        <v>42949</v>
      </c>
      <c r="E31" s="97">
        <v>568</v>
      </c>
      <c r="F31" s="98" t="s">
        <v>327</v>
      </c>
      <c r="G31" s="96"/>
      <c r="H31" s="146">
        <v>4550</v>
      </c>
      <c r="I31" s="96">
        <f t="shared" si="0"/>
        <v>90229.66</v>
      </c>
      <c r="J31" s="21"/>
      <c r="K31" s="21"/>
    </row>
    <row r="32" spans="1:11" ht="16.5">
      <c r="A32" s="21"/>
      <c r="B32" s="21"/>
      <c r="C32" s="93"/>
      <c r="D32" s="94">
        <v>42949</v>
      </c>
      <c r="E32" s="97">
        <v>569</v>
      </c>
      <c r="F32" s="98" t="s">
        <v>327</v>
      </c>
      <c r="G32" s="96"/>
      <c r="H32" s="146">
        <v>3500</v>
      </c>
      <c r="I32" s="96">
        <f t="shared" si="0"/>
        <v>86729.66</v>
      </c>
      <c r="J32" s="21"/>
      <c r="K32" s="21"/>
    </row>
    <row r="33" spans="1:11" ht="16.5">
      <c r="A33" s="21"/>
      <c r="B33" s="21"/>
      <c r="C33" s="93"/>
      <c r="D33" s="94">
        <v>42949</v>
      </c>
      <c r="E33" s="97">
        <v>570</v>
      </c>
      <c r="F33" s="98" t="s">
        <v>328</v>
      </c>
      <c r="G33" s="96"/>
      <c r="H33" s="146">
        <v>19171.77</v>
      </c>
      <c r="I33" s="96">
        <f t="shared" si="0"/>
        <v>67557.89</v>
      </c>
      <c r="J33" s="21"/>
      <c r="K33" s="21"/>
    </row>
    <row r="34" spans="1:11" ht="16.5">
      <c r="A34" s="21"/>
      <c r="B34" s="21"/>
      <c r="C34" s="93"/>
      <c r="D34" s="94">
        <v>42957</v>
      </c>
      <c r="E34" s="97">
        <v>571</v>
      </c>
      <c r="F34" s="98" t="s">
        <v>327</v>
      </c>
      <c r="G34" s="96"/>
      <c r="H34" s="146">
        <v>1000</v>
      </c>
      <c r="I34" s="96">
        <f t="shared" si="0"/>
        <v>66557.89</v>
      </c>
      <c r="J34" s="21"/>
      <c r="K34" s="21"/>
    </row>
    <row r="35" spans="1:11" ht="16.5">
      <c r="A35" s="21"/>
      <c r="B35" s="21"/>
      <c r="C35" s="93"/>
      <c r="D35" s="94">
        <v>42957</v>
      </c>
      <c r="E35" s="97">
        <v>572</v>
      </c>
      <c r="F35" s="98" t="s">
        <v>327</v>
      </c>
      <c r="G35" s="96"/>
      <c r="H35" s="146">
        <v>4560</v>
      </c>
      <c r="I35" s="96">
        <f t="shared" si="0"/>
        <v>61997.89</v>
      </c>
      <c r="J35" s="21"/>
      <c r="K35" s="21"/>
    </row>
    <row r="36" spans="1:11" ht="16.5">
      <c r="A36" s="21"/>
      <c r="B36" s="21"/>
      <c r="C36" s="93"/>
      <c r="D36" s="94">
        <v>42957</v>
      </c>
      <c r="E36" s="97">
        <v>573</v>
      </c>
      <c r="F36" s="98" t="s">
        <v>327</v>
      </c>
      <c r="G36" s="96"/>
      <c r="H36" s="146">
        <v>1000</v>
      </c>
      <c r="I36" s="96">
        <f t="shared" si="0"/>
        <v>60997.89</v>
      </c>
      <c r="J36" s="21"/>
      <c r="K36" s="21"/>
    </row>
    <row r="37" spans="1:11" ht="16.5">
      <c r="A37" s="21"/>
      <c r="B37" s="21"/>
      <c r="C37" s="93"/>
      <c r="D37" s="94">
        <v>42957</v>
      </c>
      <c r="E37" s="97">
        <v>574</v>
      </c>
      <c r="F37" s="98" t="s">
        <v>324</v>
      </c>
      <c r="G37" s="96"/>
      <c r="H37" s="146"/>
      <c r="I37" s="96">
        <f t="shared" si="0"/>
        <v>60997.89</v>
      </c>
      <c r="J37" s="21"/>
      <c r="K37" s="21"/>
    </row>
    <row r="38" spans="1:11" ht="16.5">
      <c r="A38" s="21"/>
      <c r="B38" s="21"/>
      <c r="C38" s="93"/>
      <c r="D38" s="94">
        <v>42957</v>
      </c>
      <c r="E38" s="97">
        <v>575</v>
      </c>
      <c r="F38" s="98" t="s">
        <v>327</v>
      </c>
      <c r="G38" s="96"/>
      <c r="H38" s="146">
        <v>4560</v>
      </c>
      <c r="I38" s="96">
        <f t="shared" si="0"/>
        <v>56437.89</v>
      </c>
      <c r="J38" s="21"/>
      <c r="K38" s="21"/>
    </row>
    <row r="39" spans="1:11" ht="16.5">
      <c r="A39" s="21"/>
      <c r="B39" s="21"/>
      <c r="C39" s="93"/>
      <c r="D39" s="94">
        <v>42957</v>
      </c>
      <c r="E39" s="97">
        <v>576</v>
      </c>
      <c r="F39" s="98" t="s">
        <v>327</v>
      </c>
      <c r="G39" s="96"/>
      <c r="H39" s="146">
        <v>1000</v>
      </c>
      <c r="I39" s="96">
        <f t="shared" si="0"/>
        <v>55437.89</v>
      </c>
      <c r="J39" s="21"/>
      <c r="K39" s="21"/>
    </row>
    <row r="40" spans="1:11" ht="16.5">
      <c r="A40" s="21"/>
      <c r="B40" s="21"/>
      <c r="C40" s="93"/>
      <c r="D40" s="94">
        <v>42957</v>
      </c>
      <c r="E40" s="97">
        <v>577</v>
      </c>
      <c r="F40" s="98" t="s">
        <v>327</v>
      </c>
      <c r="G40" s="96"/>
      <c r="H40" s="146">
        <v>4320</v>
      </c>
      <c r="I40" s="96">
        <f t="shared" si="0"/>
        <v>51117.89</v>
      </c>
      <c r="J40" s="21"/>
      <c r="K40" s="21"/>
    </row>
    <row r="41" spans="1:11" ht="16.5">
      <c r="A41" s="21"/>
      <c r="B41" s="21"/>
      <c r="C41" s="93"/>
      <c r="D41" s="94">
        <v>42964</v>
      </c>
      <c r="E41" s="97">
        <v>578</v>
      </c>
      <c r="F41" s="98" t="s">
        <v>328</v>
      </c>
      <c r="G41" s="96"/>
      <c r="H41" s="146">
        <v>18585.89</v>
      </c>
      <c r="I41" s="96">
        <f t="shared" si="0"/>
        <v>32532</v>
      </c>
      <c r="J41" s="21"/>
      <c r="K41" s="21"/>
    </row>
    <row r="42" spans="1:11" ht="16.5">
      <c r="A42" s="21"/>
      <c r="B42" s="21"/>
      <c r="C42" s="93"/>
      <c r="D42" s="94">
        <v>42964</v>
      </c>
      <c r="E42" s="97">
        <v>579</v>
      </c>
      <c r="F42" s="98" t="s">
        <v>324</v>
      </c>
      <c r="G42" s="96"/>
      <c r="H42" s="146"/>
      <c r="I42" s="96">
        <f t="shared" si="0"/>
        <v>32532</v>
      </c>
      <c r="J42" s="21"/>
      <c r="K42" s="21"/>
    </row>
    <row r="43" spans="1:11" ht="16.5">
      <c r="A43" s="21"/>
      <c r="B43" s="21"/>
      <c r="C43" s="93"/>
      <c r="D43" s="94">
        <v>42964</v>
      </c>
      <c r="E43" s="97">
        <v>580</v>
      </c>
      <c r="F43" s="98" t="s">
        <v>327</v>
      </c>
      <c r="G43" s="96"/>
      <c r="H43" s="146">
        <v>1000</v>
      </c>
      <c r="I43" s="96">
        <f t="shared" si="0"/>
        <v>31532</v>
      </c>
      <c r="J43" s="21"/>
      <c r="K43" s="21"/>
    </row>
    <row r="44" spans="1:11" ht="16.5">
      <c r="A44" s="21"/>
      <c r="B44" s="21"/>
      <c r="C44" s="93"/>
      <c r="D44" s="94">
        <v>42964</v>
      </c>
      <c r="E44" s="97">
        <v>581</v>
      </c>
      <c r="F44" s="98" t="s">
        <v>327</v>
      </c>
      <c r="G44" s="96"/>
      <c r="H44" s="146">
        <v>1000</v>
      </c>
      <c r="I44" s="96">
        <f t="shared" si="0"/>
        <v>30532</v>
      </c>
      <c r="J44" s="21"/>
      <c r="K44" s="21"/>
    </row>
    <row r="45" spans="1:11" ht="16.5">
      <c r="A45" s="21"/>
      <c r="B45" s="21"/>
      <c r="C45" s="93"/>
      <c r="D45" s="94">
        <v>42964</v>
      </c>
      <c r="E45" s="97">
        <v>582</v>
      </c>
      <c r="F45" s="98" t="s">
        <v>324</v>
      </c>
      <c r="G45" s="96"/>
      <c r="H45" s="146"/>
      <c r="I45" s="96">
        <f t="shared" si="0"/>
        <v>30532</v>
      </c>
      <c r="J45" s="21"/>
      <c r="K45" s="21"/>
    </row>
    <row r="46" spans="1:11" ht="16.5">
      <c r="A46" s="21"/>
      <c r="B46" s="21"/>
      <c r="C46" s="93"/>
      <c r="D46" s="94">
        <v>42964</v>
      </c>
      <c r="E46" s="97">
        <v>583</v>
      </c>
      <c r="F46" s="98" t="s">
        <v>327</v>
      </c>
      <c r="G46" s="96"/>
      <c r="H46" s="146">
        <v>2500</v>
      </c>
      <c r="I46" s="96">
        <f t="shared" si="0"/>
        <v>28032</v>
      </c>
      <c r="J46" s="21"/>
      <c r="K46" s="21"/>
    </row>
    <row r="47" spans="1:11" ht="16.5">
      <c r="A47" s="21"/>
      <c r="B47" s="21"/>
      <c r="C47" s="93"/>
      <c r="D47" s="94">
        <v>42964</v>
      </c>
      <c r="E47" s="97">
        <v>584</v>
      </c>
      <c r="F47" s="98" t="s">
        <v>324</v>
      </c>
      <c r="G47" s="96"/>
      <c r="H47" s="146"/>
      <c r="I47" s="96">
        <f t="shared" si="0"/>
        <v>28032</v>
      </c>
      <c r="J47" s="21"/>
      <c r="K47" s="21"/>
    </row>
    <row r="48" spans="1:11" ht="16.5">
      <c r="A48" s="21"/>
      <c r="B48" s="21"/>
      <c r="C48" s="93"/>
      <c r="D48" s="94">
        <v>42964</v>
      </c>
      <c r="E48" s="97">
        <v>585</v>
      </c>
      <c r="F48" s="98" t="s">
        <v>324</v>
      </c>
      <c r="G48" s="96"/>
      <c r="H48" s="146"/>
      <c r="I48" s="96">
        <f t="shared" si="0"/>
        <v>28032</v>
      </c>
      <c r="J48" s="21"/>
      <c r="K48" s="21"/>
    </row>
    <row r="49" spans="1:11" ht="16.5">
      <c r="A49" s="21"/>
      <c r="B49" s="21"/>
      <c r="C49" s="93"/>
      <c r="D49" s="94">
        <v>42964</v>
      </c>
      <c r="E49" s="97">
        <v>586</v>
      </c>
      <c r="F49" s="98" t="s">
        <v>327</v>
      </c>
      <c r="G49" s="96"/>
      <c r="H49" s="146">
        <v>4320</v>
      </c>
      <c r="I49" s="96">
        <f t="shared" si="0"/>
        <v>23712</v>
      </c>
      <c r="J49" s="21"/>
      <c r="K49" s="21"/>
    </row>
    <row r="50" spans="1:11" ht="16.5">
      <c r="A50" s="21"/>
      <c r="B50" s="21"/>
      <c r="C50" s="93"/>
      <c r="D50" s="94">
        <v>42965</v>
      </c>
      <c r="E50" s="97">
        <v>587</v>
      </c>
      <c r="F50" s="98" t="s">
        <v>324</v>
      </c>
      <c r="G50" s="96"/>
      <c r="H50" s="146"/>
      <c r="I50" s="96">
        <f t="shared" si="0"/>
        <v>23712</v>
      </c>
      <c r="J50" s="21"/>
      <c r="K50" s="21"/>
    </row>
    <row r="51" spans="1:11" ht="16.5">
      <c r="A51" s="21"/>
      <c r="B51" s="21"/>
      <c r="C51" s="93"/>
      <c r="D51" s="94">
        <v>42965</v>
      </c>
      <c r="E51" s="97">
        <v>588</v>
      </c>
      <c r="F51" s="98" t="s">
        <v>327</v>
      </c>
      <c r="G51" s="96"/>
      <c r="H51" s="146">
        <v>3500</v>
      </c>
      <c r="I51" s="96">
        <f t="shared" si="0"/>
        <v>20212</v>
      </c>
      <c r="J51" s="21"/>
      <c r="K51" s="21"/>
    </row>
    <row r="52" spans="1:11" ht="16.5">
      <c r="A52" s="21"/>
      <c r="B52" s="21"/>
      <c r="C52" s="93"/>
      <c r="D52" s="94">
        <v>42970</v>
      </c>
      <c r="E52" s="97">
        <v>589</v>
      </c>
      <c r="F52" s="98" t="s">
        <v>327</v>
      </c>
      <c r="G52" s="96"/>
      <c r="H52" s="146">
        <v>1000</v>
      </c>
      <c r="I52" s="96">
        <f t="shared" si="0"/>
        <v>19212</v>
      </c>
      <c r="J52" s="21"/>
      <c r="K52" s="21"/>
    </row>
    <row r="53" spans="1:11" ht="16.5">
      <c r="A53" s="21"/>
      <c r="B53" s="21"/>
      <c r="C53" s="93"/>
      <c r="D53" s="94">
        <v>42970</v>
      </c>
      <c r="E53" s="97">
        <v>590</v>
      </c>
      <c r="F53" s="98" t="s">
        <v>327</v>
      </c>
      <c r="G53" s="96"/>
      <c r="H53" s="146">
        <v>4560</v>
      </c>
      <c r="I53" s="96">
        <f t="shared" si="0"/>
        <v>14652</v>
      </c>
      <c r="J53" s="21"/>
      <c r="K53" s="21"/>
    </row>
    <row r="54" spans="1:11" ht="16.5">
      <c r="A54" s="21"/>
      <c r="B54" s="21"/>
      <c r="C54" s="93"/>
      <c r="D54" s="94">
        <v>42971</v>
      </c>
      <c r="E54" s="97">
        <v>591</v>
      </c>
      <c r="F54" s="98" t="s">
        <v>324</v>
      </c>
      <c r="G54" s="96"/>
      <c r="H54" s="146"/>
      <c r="I54" s="96">
        <f t="shared" si="0"/>
        <v>14652</v>
      </c>
      <c r="J54" s="21"/>
      <c r="K54" s="21"/>
    </row>
    <row r="55" spans="1:11" ht="16.5">
      <c r="A55" s="21"/>
      <c r="B55" s="21"/>
      <c r="C55" s="93"/>
      <c r="D55" s="94">
        <v>42971</v>
      </c>
      <c r="E55" s="97">
        <v>592</v>
      </c>
      <c r="F55" s="98" t="s">
        <v>327</v>
      </c>
      <c r="G55" s="96"/>
      <c r="H55" s="146">
        <v>1000</v>
      </c>
      <c r="I55" s="96">
        <f t="shared" si="0"/>
        <v>13652</v>
      </c>
      <c r="J55" s="21"/>
      <c r="K55" s="21"/>
    </row>
    <row r="56" spans="1:11" ht="16.5">
      <c r="A56" s="21"/>
      <c r="B56" s="21"/>
      <c r="C56" s="93"/>
      <c r="D56" s="94">
        <v>42971</v>
      </c>
      <c r="E56" s="97">
        <v>593</v>
      </c>
      <c r="F56" s="98" t="s">
        <v>324</v>
      </c>
      <c r="G56" s="96"/>
      <c r="H56" s="146"/>
      <c r="I56" s="96">
        <f t="shared" si="0"/>
        <v>13652</v>
      </c>
      <c r="J56" s="21"/>
      <c r="K56" s="21"/>
    </row>
    <row r="57" spans="1:11" ht="16.5">
      <c r="A57" s="21"/>
      <c r="B57" s="21"/>
      <c r="C57" s="93"/>
      <c r="D57" s="94">
        <v>42971</v>
      </c>
      <c r="E57" s="97">
        <v>594</v>
      </c>
      <c r="F57" s="98" t="s">
        <v>327</v>
      </c>
      <c r="G57" s="96"/>
      <c r="H57" s="146">
        <v>2500</v>
      </c>
      <c r="I57" s="96">
        <f t="shared" si="0"/>
        <v>11152</v>
      </c>
      <c r="J57" s="21"/>
      <c r="K57" s="21"/>
    </row>
    <row r="58" spans="1:11" ht="16.5">
      <c r="A58" s="21"/>
      <c r="B58" s="21"/>
      <c r="C58" s="93"/>
      <c r="D58" s="94">
        <v>42978</v>
      </c>
      <c r="E58" s="97"/>
      <c r="F58" s="98" t="s">
        <v>329</v>
      </c>
      <c r="G58" s="96"/>
      <c r="H58" s="146">
        <v>345.9</v>
      </c>
      <c r="I58" s="96">
        <f t="shared" si="0"/>
        <v>10806.1</v>
      </c>
      <c r="J58" s="21"/>
      <c r="K58" s="21"/>
    </row>
    <row r="59" spans="1:11" ht="16.5">
      <c r="A59" s="21"/>
      <c r="B59" s="21"/>
      <c r="C59" s="93"/>
      <c r="D59" s="94">
        <v>42978</v>
      </c>
      <c r="E59" s="97"/>
      <c r="F59" s="98" t="s">
        <v>330</v>
      </c>
      <c r="G59" s="96"/>
      <c r="H59" s="146">
        <v>1000</v>
      </c>
      <c r="I59" s="96">
        <f t="shared" si="0"/>
        <v>9806.1</v>
      </c>
      <c r="J59" s="21"/>
      <c r="K59" s="21"/>
    </row>
    <row r="60" spans="1:11" ht="16.5">
      <c r="A60" s="21"/>
      <c r="B60" s="21"/>
      <c r="C60" s="93"/>
      <c r="D60" s="94"/>
      <c r="E60" s="97"/>
      <c r="F60" s="98"/>
      <c r="G60" s="96"/>
      <c r="H60" s="146"/>
      <c r="I60" s="96">
        <f t="shared" si="0"/>
        <v>9806.1</v>
      </c>
      <c r="J60" s="21"/>
      <c r="K60" s="21"/>
    </row>
    <row r="61" spans="1:11" ht="16.5">
      <c r="A61" s="21"/>
      <c r="B61" s="21"/>
      <c r="C61" s="10"/>
      <c r="D61" s="167"/>
      <c r="E61" s="168"/>
      <c r="F61" s="169"/>
      <c r="G61" s="170"/>
      <c r="H61" s="183"/>
      <c r="I61" s="170"/>
      <c r="J61" s="21"/>
      <c r="K61" s="21"/>
    </row>
    <row r="62" spans="1:11" ht="16.5">
      <c r="A62" s="21"/>
      <c r="B62" s="21"/>
      <c r="C62" s="10"/>
      <c r="D62" s="167"/>
      <c r="E62" s="168"/>
      <c r="F62" s="169"/>
      <c r="G62" s="170"/>
      <c r="H62" s="183"/>
      <c r="I62" s="170"/>
      <c r="J62" s="21"/>
      <c r="K62" s="21"/>
    </row>
    <row r="63" spans="3:9" ht="16.5">
      <c r="C63" s="166"/>
      <c r="D63" s="167"/>
      <c r="E63" s="168"/>
      <c r="F63" s="169"/>
      <c r="G63" s="170"/>
      <c r="H63" s="171"/>
      <c r="I63" s="170"/>
    </row>
    <row r="64" spans="3:9" ht="16.5">
      <c r="C64" s="166"/>
      <c r="D64" s="167"/>
      <c r="E64" s="168"/>
      <c r="F64" s="169"/>
      <c r="G64" s="170"/>
      <c r="H64" s="171"/>
      <c r="I64" s="170"/>
    </row>
    <row r="65" spans="3:9" ht="16.5">
      <c r="C65" s="166"/>
      <c r="D65" s="167"/>
      <c r="E65" s="168"/>
      <c r="F65" s="169"/>
      <c r="G65" s="170"/>
      <c r="H65" s="171"/>
      <c r="I65" s="170"/>
    </row>
    <row r="66" spans="3:9" ht="16.5">
      <c r="C66" s="166"/>
      <c r="D66" s="167"/>
      <c r="E66" s="168"/>
      <c r="F66" s="169"/>
      <c r="G66" s="170"/>
      <c r="H66" s="171"/>
      <c r="I66" s="170"/>
    </row>
    <row r="67" spans="3:9" ht="16.5">
      <c r="C67" s="166"/>
      <c r="D67" s="167"/>
      <c r="E67" s="168"/>
      <c r="F67" s="169"/>
      <c r="G67" s="170"/>
      <c r="H67" s="171"/>
      <c r="I67" s="170"/>
    </row>
    <row r="68" spans="3:9" ht="16.5">
      <c r="C68" s="166"/>
      <c r="D68" s="167"/>
      <c r="E68" s="168"/>
      <c r="F68" s="169"/>
      <c r="G68" s="170"/>
      <c r="H68" s="171"/>
      <c r="I68" s="170"/>
    </row>
    <row r="69" spans="3:9" ht="16.5">
      <c r="C69" s="166"/>
      <c r="D69" s="167"/>
      <c r="E69" s="168"/>
      <c r="F69" s="169"/>
      <c r="G69" s="170"/>
      <c r="H69" s="172"/>
      <c r="I69" s="170"/>
    </row>
    <row r="70" spans="3:9" ht="16.5">
      <c r="C70" s="166"/>
      <c r="D70" s="167"/>
      <c r="E70" s="168"/>
      <c r="F70" s="169"/>
      <c r="G70" s="170"/>
      <c r="H70" s="172"/>
      <c r="I70" s="170"/>
    </row>
    <row r="71" spans="3:9" ht="16.5">
      <c r="C71" s="166"/>
      <c r="D71" s="167"/>
      <c r="E71" s="168"/>
      <c r="F71" s="169"/>
      <c r="G71" s="170"/>
      <c r="H71" s="172"/>
      <c r="I71" s="170"/>
    </row>
    <row r="72" spans="3:9" ht="16.5">
      <c r="C72" s="166"/>
      <c r="D72" s="167"/>
      <c r="E72" s="168"/>
      <c r="F72" s="169"/>
      <c r="G72" s="170"/>
      <c r="H72" s="172"/>
      <c r="I72" s="170"/>
    </row>
    <row r="73" spans="3:9" ht="16.5">
      <c r="C73" s="166"/>
      <c r="D73" s="167"/>
      <c r="E73" s="168"/>
      <c r="F73" s="169"/>
      <c r="G73" s="170"/>
      <c r="H73" s="172"/>
      <c r="I73" s="170"/>
    </row>
    <row r="74" spans="3:9" ht="16.5">
      <c r="C74" s="166"/>
      <c r="D74" s="167"/>
      <c r="E74" s="168"/>
      <c r="F74" s="169"/>
      <c r="G74" s="170"/>
      <c r="H74" s="172"/>
      <c r="I74" s="170"/>
    </row>
    <row r="75" spans="3:9" ht="16.5">
      <c r="C75" s="166"/>
      <c r="D75" s="167"/>
      <c r="E75" s="168"/>
      <c r="F75" s="169"/>
      <c r="G75" s="170"/>
      <c r="H75" s="172"/>
      <c r="I75" s="170"/>
    </row>
    <row r="76" spans="3:9" ht="16.5">
      <c r="C76" s="166"/>
      <c r="D76" s="167"/>
      <c r="E76" s="168"/>
      <c r="F76" s="169"/>
      <c r="G76" s="170"/>
      <c r="H76" s="172"/>
      <c r="I76" s="170"/>
    </row>
    <row r="77" spans="3:9" ht="16.5">
      <c r="C77" s="166"/>
      <c r="D77" s="167"/>
      <c r="E77" s="168"/>
      <c r="F77" s="169"/>
      <c r="G77" s="170"/>
      <c r="H77" s="172"/>
      <c r="I77" s="170"/>
    </row>
    <row r="78" spans="3:9" ht="16.5">
      <c r="C78" s="166"/>
      <c r="D78" s="167"/>
      <c r="E78" s="168"/>
      <c r="F78" s="169"/>
      <c r="G78" s="170"/>
      <c r="H78" s="172"/>
      <c r="I78" s="170"/>
    </row>
    <row r="79" spans="3:9" ht="9.75" customHeight="1">
      <c r="C79" s="166"/>
      <c r="D79" s="167"/>
      <c r="E79" s="168"/>
      <c r="F79" s="169"/>
      <c r="G79" s="170"/>
      <c r="H79" s="172"/>
      <c r="I79" s="170"/>
    </row>
    <row r="80" spans="3:9" ht="16.5" hidden="1">
      <c r="C80" s="166"/>
      <c r="D80" s="167"/>
      <c r="E80" s="168"/>
      <c r="F80" s="169"/>
      <c r="G80" s="170"/>
      <c r="H80" s="172"/>
      <c r="I80" s="170"/>
    </row>
    <row r="81" spans="3:9" ht="16.5">
      <c r="C81" s="166"/>
      <c r="D81" s="167"/>
      <c r="E81" s="168"/>
      <c r="F81" s="169"/>
      <c r="G81" s="170"/>
      <c r="H81" s="172"/>
      <c r="I81" s="170"/>
    </row>
    <row r="82" spans="3:9" ht="16.5">
      <c r="C82" s="166"/>
      <c r="D82" s="167"/>
      <c r="E82" s="168"/>
      <c r="F82" s="169"/>
      <c r="G82" s="170"/>
      <c r="H82" s="172"/>
      <c r="I82" s="170"/>
    </row>
    <row r="83" spans="3:9" ht="16.5">
      <c r="C83" s="166"/>
      <c r="D83" s="167"/>
      <c r="E83" s="168"/>
      <c r="F83" s="169"/>
      <c r="G83" s="170"/>
      <c r="H83" s="172"/>
      <c r="I83" s="170"/>
    </row>
    <row r="84" spans="3:9" ht="16.5">
      <c r="C84" s="166"/>
      <c r="D84" s="167"/>
      <c r="E84" s="168"/>
      <c r="F84" s="169"/>
      <c r="G84" s="170"/>
      <c r="H84" s="172"/>
      <c r="I84" s="170"/>
    </row>
    <row r="85" spans="3:9" ht="16.5">
      <c r="C85" s="166"/>
      <c r="D85" s="167"/>
      <c r="E85" s="168"/>
      <c r="F85" s="169"/>
      <c r="G85" s="170"/>
      <c r="H85" s="172"/>
      <c r="I85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4"/>
  <sheetViews>
    <sheetView tabSelected="1" zoomScalePageLayoutView="0" workbookViewId="0" topLeftCell="A132">
      <selection activeCell="E121" sqref="E121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8">
      <c r="A8" s="197"/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306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317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318</v>
      </c>
      <c r="B16" s="34"/>
      <c r="C16" s="35"/>
      <c r="D16" s="36"/>
      <c r="E16" s="37"/>
      <c r="F16" s="38">
        <v>93263310.65</v>
      </c>
      <c r="G16" s="25"/>
      <c r="H16" s="25"/>
      <c r="I16" s="24"/>
    </row>
    <row r="17" spans="1:9" ht="15" thickBot="1">
      <c r="A17" s="34" t="s">
        <v>307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93263310.65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E23+E27+E32+E43</f>
        <v>7963498.21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5312860</v>
      </c>
      <c r="F23" s="32"/>
      <c r="G23" s="43"/>
      <c r="H23" s="25"/>
      <c r="I23" s="24"/>
    </row>
    <row r="24" spans="1:9" ht="12.75">
      <c r="A24" s="52"/>
      <c r="B24" s="52"/>
      <c r="C24" s="52" t="s">
        <v>115</v>
      </c>
      <c r="D24" s="56" t="s">
        <v>32</v>
      </c>
      <c r="E24" s="57">
        <v>5204860</v>
      </c>
      <c r="F24" s="58"/>
      <c r="G24" s="43"/>
      <c r="H24" s="25"/>
      <c r="I24" s="24"/>
    </row>
    <row r="25" spans="1:9" ht="12.75">
      <c r="A25" s="52"/>
      <c r="B25" s="52"/>
      <c r="C25" s="52" t="s">
        <v>148</v>
      </c>
      <c r="D25" s="56" t="s">
        <v>149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116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E28+E31</f>
        <v>154700</v>
      </c>
      <c r="F27" s="32"/>
      <c r="G27" s="43"/>
      <c r="H27" s="25"/>
      <c r="I27" s="24"/>
    </row>
    <row r="28" spans="1:9" ht="15">
      <c r="A28" s="52"/>
      <c r="B28" s="52"/>
      <c r="C28" s="52" t="s">
        <v>117</v>
      </c>
      <c r="D28" s="56" t="s">
        <v>35</v>
      </c>
      <c r="E28" s="125">
        <v>154700</v>
      </c>
      <c r="F28" s="32"/>
      <c r="G28" s="43"/>
      <c r="H28" s="25"/>
      <c r="I28" s="24"/>
    </row>
    <row r="29" spans="1:9" ht="12.75">
      <c r="A29" s="52"/>
      <c r="B29" s="52"/>
      <c r="C29" s="52" t="s">
        <v>241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193</v>
      </c>
      <c r="D30" s="56" t="s">
        <v>194</v>
      </c>
      <c r="E30" s="124"/>
      <c r="F30" s="32"/>
      <c r="G30" s="43"/>
      <c r="H30" s="25"/>
      <c r="I30" s="24"/>
    </row>
    <row r="31" spans="1:9" ht="12.75">
      <c r="A31" s="52"/>
      <c r="B31" s="52"/>
      <c r="C31" s="52" t="s">
        <v>242</v>
      </c>
      <c r="D31" s="56" t="s">
        <v>243</v>
      </c>
      <c r="E31" s="124"/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E33+E34+E37</f>
        <v>1685600</v>
      </c>
      <c r="F32" s="32"/>
      <c r="G32" s="43"/>
      <c r="H32" s="25"/>
      <c r="I32" s="24"/>
    </row>
    <row r="33" spans="1:9" ht="12.75">
      <c r="A33" s="53"/>
      <c r="B33" s="53"/>
      <c r="C33" s="52" t="s">
        <v>198</v>
      </c>
      <c r="D33" s="56" t="s">
        <v>199</v>
      </c>
      <c r="E33" s="57">
        <v>4000</v>
      </c>
      <c r="F33" s="32"/>
      <c r="G33" s="43"/>
      <c r="H33" s="25"/>
      <c r="I33" s="24"/>
    </row>
    <row r="34" spans="1:9" ht="12.75">
      <c r="A34" s="52"/>
      <c r="B34" s="52"/>
      <c r="C34" s="52" t="s">
        <v>118</v>
      </c>
      <c r="D34" s="56" t="s">
        <v>37</v>
      </c>
      <c r="E34" s="57">
        <v>81600</v>
      </c>
      <c r="F34" s="32"/>
      <c r="G34" s="43"/>
      <c r="H34" s="25"/>
      <c r="I34" s="24"/>
    </row>
    <row r="35" spans="1:9" ht="12.75">
      <c r="A35" s="52"/>
      <c r="B35" s="52"/>
      <c r="C35" s="52" t="s">
        <v>118</v>
      </c>
      <c r="D35" s="56" t="s">
        <v>267</v>
      </c>
      <c r="E35" s="57"/>
      <c r="F35" s="32"/>
      <c r="G35" s="43"/>
      <c r="H35" s="25"/>
      <c r="I35" s="24"/>
    </row>
    <row r="36" spans="1:9" ht="12.75">
      <c r="A36" s="52"/>
      <c r="B36" s="52"/>
      <c r="C36" s="52" t="s">
        <v>119</v>
      </c>
      <c r="D36" s="56" t="s">
        <v>85</v>
      </c>
      <c r="E36" s="57"/>
      <c r="F36" s="32"/>
      <c r="G36" s="43"/>
      <c r="H36" s="25"/>
      <c r="I36" s="24"/>
    </row>
    <row r="37" spans="1:9" ht="12.75">
      <c r="A37" s="52"/>
      <c r="B37" s="52"/>
      <c r="C37" s="52" t="s">
        <v>227</v>
      </c>
      <c r="D37" s="56" t="s">
        <v>228</v>
      </c>
      <c r="E37" s="57">
        <v>1600000</v>
      </c>
      <c r="F37" s="32"/>
      <c r="G37" s="43"/>
      <c r="H37" s="25"/>
      <c r="I37" s="24"/>
    </row>
    <row r="38" spans="1:9" ht="12.75">
      <c r="A38" s="52"/>
      <c r="B38" s="52"/>
      <c r="C38" s="52" t="s">
        <v>150</v>
      </c>
      <c r="D38" s="56" t="s">
        <v>151</v>
      </c>
      <c r="E38" s="124"/>
      <c r="F38" s="32"/>
      <c r="G38" s="43"/>
      <c r="H38" s="25"/>
      <c r="I38" s="24"/>
    </row>
    <row r="39" spans="1:9" ht="12.75">
      <c r="A39" s="52"/>
      <c r="B39" s="52"/>
      <c r="C39" s="52"/>
      <c r="D39" s="54" t="s">
        <v>38</v>
      </c>
      <c r="E39" s="55"/>
      <c r="F39" s="32"/>
      <c r="G39" s="43"/>
      <c r="H39" s="25"/>
      <c r="I39" s="24"/>
    </row>
    <row r="40" spans="1:9" ht="12.75">
      <c r="A40" s="52"/>
      <c r="B40" s="52"/>
      <c r="C40" s="52"/>
      <c r="D40" s="56" t="s">
        <v>39</v>
      </c>
      <c r="E40" s="57"/>
      <c r="F40" s="32"/>
      <c r="G40" s="43"/>
      <c r="H40" s="25"/>
      <c r="I40" s="24"/>
    </row>
    <row r="41" spans="1:9" ht="12.75">
      <c r="A41" s="53"/>
      <c r="B41" s="53"/>
      <c r="C41" s="53"/>
      <c r="D41" s="54" t="s">
        <v>40</v>
      </c>
      <c r="E41" s="55">
        <f>SUM(E42:E42)</f>
        <v>0</v>
      </c>
      <c r="F41" s="32"/>
      <c r="G41" s="43"/>
      <c r="H41" s="25"/>
      <c r="I41" s="24"/>
    </row>
    <row r="42" spans="1:9" ht="12.75">
      <c r="A42" s="52"/>
      <c r="B42" s="52"/>
      <c r="C42" s="52"/>
      <c r="D42" s="56" t="s">
        <v>86</v>
      </c>
      <c r="E42" s="57"/>
      <c r="F42" s="32"/>
      <c r="G42" s="43"/>
      <c r="H42" s="25"/>
      <c r="I42" s="24"/>
    </row>
    <row r="43" spans="1:9" ht="12.75">
      <c r="A43" s="59"/>
      <c r="B43" s="59"/>
      <c r="C43" s="59"/>
      <c r="D43" s="36" t="s">
        <v>41</v>
      </c>
      <c r="E43" s="55">
        <f>SUM(E44:E46)</f>
        <v>810338.2100000001</v>
      </c>
      <c r="F43" s="32"/>
      <c r="G43" s="43"/>
      <c r="H43" s="25"/>
      <c r="I43" s="24"/>
    </row>
    <row r="44" spans="1:9" ht="12.75">
      <c r="A44" s="59"/>
      <c r="B44" s="59"/>
      <c r="C44" s="60" t="s">
        <v>120</v>
      </c>
      <c r="D44" s="31" t="s">
        <v>42</v>
      </c>
      <c r="E44" s="57">
        <v>375081.07</v>
      </c>
      <c r="F44" s="32"/>
      <c r="G44" s="61"/>
      <c r="H44" s="25"/>
      <c r="I44" s="24"/>
    </row>
    <row r="45" spans="1:9" ht="12.75">
      <c r="A45" s="62"/>
      <c r="B45" s="62"/>
      <c r="C45" s="62" t="s">
        <v>121</v>
      </c>
      <c r="D45" s="31" t="s">
        <v>43</v>
      </c>
      <c r="E45" s="57">
        <v>387131.76</v>
      </c>
      <c r="F45" s="32"/>
      <c r="G45" s="43"/>
      <c r="H45" s="25"/>
      <c r="I45" s="24"/>
    </row>
    <row r="46" spans="1:9" ht="12.75">
      <c r="A46" s="62"/>
      <c r="B46" s="62"/>
      <c r="C46" s="62" t="s">
        <v>122</v>
      </c>
      <c r="D46" s="31" t="s">
        <v>44</v>
      </c>
      <c r="E46" s="57">
        <v>48125.38</v>
      </c>
      <c r="F46" s="32"/>
      <c r="G46" s="43"/>
      <c r="H46" s="25"/>
      <c r="I46" s="24"/>
    </row>
    <row r="47" spans="1:9" ht="12.75">
      <c r="A47" s="62"/>
      <c r="B47" s="62"/>
      <c r="C47" s="62"/>
      <c r="D47" s="36" t="s">
        <v>45</v>
      </c>
      <c r="E47" s="32"/>
      <c r="F47" s="180">
        <f>E23+E27+E32+E43</f>
        <v>7963498.21</v>
      </c>
      <c r="G47" s="43"/>
      <c r="H47" s="25"/>
      <c r="I47" s="144"/>
    </row>
    <row r="48" spans="1:9" ht="15.75">
      <c r="A48" s="63" t="s">
        <v>46</v>
      </c>
      <c r="B48" s="42">
        <v>2.2</v>
      </c>
      <c r="C48" s="64"/>
      <c r="D48" s="65" t="s">
        <v>47</v>
      </c>
      <c r="E48" s="50">
        <f>E50+E51+E52+E54+E57+E59+E65+E68+E69+E70+E71+E73+E77</f>
        <v>1245077.86</v>
      </c>
      <c r="F48" s="32"/>
      <c r="G48" s="32"/>
      <c r="H48" s="25"/>
      <c r="I48" s="24"/>
    </row>
    <row r="49" spans="1:9" ht="12.75">
      <c r="A49" s="59"/>
      <c r="B49" s="59"/>
      <c r="C49" s="59"/>
      <c r="D49" s="36" t="s">
        <v>48</v>
      </c>
      <c r="E49" s="55"/>
      <c r="F49" s="32"/>
      <c r="G49" s="55"/>
      <c r="H49" s="25"/>
      <c r="I49" s="24"/>
    </row>
    <row r="50" spans="1:9" ht="12.75">
      <c r="A50" s="59"/>
      <c r="B50" s="59"/>
      <c r="C50" s="59" t="s">
        <v>123</v>
      </c>
      <c r="D50" s="31" t="s">
        <v>124</v>
      </c>
      <c r="E50" s="57"/>
      <c r="F50" s="37"/>
      <c r="G50" s="55"/>
      <c r="H50" s="25"/>
      <c r="I50" s="24"/>
    </row>
    <row r="51" spans="1:9" ht="12.75">
      <c r="A51" s="59"/>
      <c r="B51" s="59"/>
      <c r="C51" s="59" t="s">
        <v>125</v>
      </c>
      <c r="D51" s="31" t="s">
        <v>87</v>
      </c>
      <c r="E51" s="124">
        <v>114439.6</v>
      </c>
      <c r="F51" s="32"/>
      <c r="G51" s="55"/>
      <c r="H51" s="25"/>
      <c r="I51" s="24"/>
    </row>
    <row r="52" spans="1:9" ht="12.75">
      <c r="A52" s="59"/>
      <c r="B52" s="59"/>
      <c r="C52" s="59" t="s">
        <v>126</v>
      </c>
      <c r="D52" s="36" t="s">
        <v>88</v>
      </c>
      <c r="E52" s="124">
        <v>108083.52</v>
      </c>
      <c r="F52" s="32"/>
      <c r="G52" s="55"/>
      <c r="H52" s="25"/>
      <c r="I52" s="24"/>
    </row>
    <row r="53" spans="1:9" ht="12.75">
      <c r="A53" s="59"/>
      <c r="B53" s="59"/>
      <c r="C53" s="59"/>
      <c r="D53" s="36"/>
      <c r="E53" s="55"/>
      <c r="F53" s="32"/>
      <c r="G53" s="55"/>
      <c r="H53" s="25"/>
      <c r="I53" s="24"/>
    </row>
    <row r="54" spans="1:9" ht="12.75">
      <c r="A54" s="62"/>
      <c r="B54" s="62"/>
      <c r="C54" s="60" t="s">
        <v>127</v>
      </c>
      <c r="D54" s="31" t="s">
        <v>49</v>
      </c>
      <c r="E54" s="124">
        <v>274607.4</v>
      </c>
      <c r="F54" s="32"/>
      <c r="G54" s="43"/>
      <c r="H54" s="25"/>
      <c r="I54" s="24"/>
    </row>
    <row r="55" spans="1:9" ht="12.75">
      <c r="A55" s="62"/>
      <c r="B55" s="62"/>
      <c r="C55" s="60" t="s">
        <v>128</v>
      </c>
      <c r="D55" s="31" t="s">
        <v>50</v>
      </c>
      <c r="E55" s="57"/>
      <c r="F55" s="32"/>
      <c r="G55" s="43"/>
      <c r="H55" s="25"/>
      <c r="I55" s="24"/>
    </row>
    <row r="56" spans="1:9" ht="12.75">
      <c r="A56" s="62"/>
      <c r="B56" s="62"/>
      <c r="C56" s="60" t="s">
        <v>129</v>
      </c>
      <c r="D56" s="31" t="s">
        <v>51</v>
      </c>
      <c r="E56" s="124"/>
      <c r="F56" s="32"/>
      <c r="G56" s="43"/>
      <c r="H56" s="25"/>
      <c r="I56" s="24"/>
    </row>
    <row r="57" spans="1:9" ht="12.75">
      <c r="A57" s="59"/>
      <c r="B57" s="59"/>
      <c r="C57" s="60" t="s">
        <v>130</v>
      </c>
      <c r="D57" s="31" t="s">
        <v>52</v>
      </c>
      <c r="E57" s="124">
        <v>152600</v>
      </c>
      <c r="F57" s="32"/>
      <c r="G57" s="43"/>
      <c r="H57" s="25"/>
      <c r="I57" s="24"/>
    </row>
    <row r="58" spans="1:9" ht="12.75">
      <c r="A58" s="59"/>
      <c r="B58" s="59"/>
      <c r="C58" s="60" t="s">
        <v>174</v>
      </c>
      <c r="D58" s="66" t="s">
        <v>175</v>
      </c>
      <c r="E58" s="124"/>
      <c r="F58" s="32"/>
      <c r="G58" s="43"/>
      <c r="H58" s="25"/>
      <c r="I58" s="24"/>
    </row>
    <row r="59" spans="1:9" ht="12.75">
      <c r="A59" s="59"/>
      <c r="B59" s="59"/>
      <c r="C59" s="60" t="s">
        <v>313</v>
      </c>
      <c r="D59" s="66" t="s">
        <v>314</v>
      </c>
      <c r="E59" s="124">
        <v>27980</v>
      </c>
      <c r="F59" s="32"/>
      <c r="G59" s="43"/>
      <c r="H59" s="25"/>
      <c r="I59" s="24"/>
    </row>
    <row r="60" spans="1:9" ht="12.75">
      <c r="A60" s="59"/>
      <c r="B60" s="59"/>
      <c r="C60" s="60" t="s">
        <v>176</v>
      </c>
      <c r="D60" s="66" t="s">
        <v>177</v>
      </c>
      <c r="E60" s="124"/>
      <c r="F60" s="32"/>
      <c r="G60" s="43"/>
      <c r="H60" s="25"/>
      <c r="I60" s="24"/>
    </row>
    <row r="61" spans="1:9" ht="12.75">
      <c r="A61" s="59"/>
      <c r="B61" s="59"/>
      <c r="C61" s="60" t="s">
        <v>178</v>
      </c>
      <c r="D61" s="66" t="s">
        <v>179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247</v>
      </c>
      <c r="D62" s="66" t="s">
        <v>248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180</v>
      </c>
      <c r="D63" s="66" t="s">
        <v>181</v>
      </c>
      <c r="E63" s="124"/>
      <c r="F63" s="32"/>
      <c r="G63" s="43"/>
      <c r="H63" s="25"/>
      <c r="I63" s="24"/>
    </row>
    <row r="64" spans="1:9" ht="12.75">
      <c r="A64" s="62"/>
      <c r="B64" s="62"/>
      <c r="C64" s="60" t="s">
        <v>131</v>
      </c>
      <c r="D64" s="31" t="s">
        <v>132</v>
      </c>
      <c r="E64" s="57"/>
      <c r="F64" s="32"/>
      <c r="G64" s="43"/>
      <c r="H64" s="25"/>
      <c r="I64" s="24"/>
    </row>
    <row r="65" spans="1:9" ht="12.75">
      <c r="A65" s="62"/>
      <c r="B65" s="62"/>
      <c r="C65" s="60" t="s">
        <v>133</v>
      </c>
      <c r="D65" s="66" t="s">
        <v>134</v>
      </c>
      <c r="E65" s="124">
        <v>26373.13</v>
      </c>
      <c r="F65" s="32"/>
      <c r="G65" s="43"/>
      <c r="H65" s="25"/>
      <c r="I65" s="24"/>
    </row>
    <row r="66" spans="1:9" ht="12.75">
      <c r="A66" s="62"/>
      <c r="B66" s="62"/>
      <c r="C66" s="60" t="s">
        <v>135</v>
      </c>
      <c r="D66" s="66" t="s">
        <v>53</v>
      </c>
      <c r="E66" s="124"/>
      <c r="F66" s="32"/>
      <c r="G66" s="43"/>
      <c r="H66" s="25"/>
      <c r="I66" s="24"/>
    </row>
    <row r="67" spans="1:9" ht="12.75">
      <c r="A67" s="62"/>
      <c r="B67" s="62"/>
      <c r="C67" s="60" t="s">
        <v>264</v>
      </c>
      <c r="D67" s="66" t="s">
        <v>265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310</v>
      </c>
      <c r="D68" s="66" t="s">
        <v>311</v>
      </c>
      <c r="E68" s="126"/>
      <c r="F68" s="32"/>
      <c r="G68" s="43"/>
      <c r="H68" s="25"/>
      <c r="I68" s="24"/>
    </row>
    <row r="69" spans="1:9" ht="12.75">
      <c r="A69" s="62"/>
      <c r="B69" s="62"/>
      <c r="C69" s="60" t="s">
        <v>136</v>
      </c>
      <c r="D69" s="66" t="s">
        <v>137</v>
      </c>
      <c r="E69" s="57">
        <v>101.4</v>
      </c>
      <c r="F69" s="32"/>
      <c r="G69" s="43"/>
      <c r="H69" s="25"/>
      <c r="I69" s="24"/>
    </row>
    <row r="70" spans="1:9" ht="12.75">
      <c r="A70" s="62"/>
      <c r="B70" s="62"/>
      <c r="C70" s="60" t="s">
        <v>319</v>
      </c>
      <c r="D70" s="66" t="s">
        <v>320</v>
      </c>
      <c r="E70" s="57"/>
      <c r="F70" s="32"/>
      <c r="G70" s="43"/>
      <c r="H70" s="25"/>
      <c r="I70" s="24"/>
    </row>
    <row r="71" spans="1:9" ht="12.75">
      <c r="A71" s="62"/>
      <c r="B71" s="62"/>
      <c r="C71" s="60" t="s">
        <v>200</v>
      </c>
      <c r="D71" s="66" t="s">
        <v>201</v>
      </c>
      <c r="E71" s="57">
        <v>528.31</v>
      </c>
      <c r="F71" s="32"/>
      <c r="G71" s="43"/>
      <c r="H71" s="25"/>
      <c r="I71" s="24"/>
    </row>
    <row r="72" spans="1:9" ht="12.75">
      <c r="A72" s="62"/>
      <c r="B72" s="59"/>
      <c r="C72" s="60" t="s">
        <v>138</v>
      </c>
      <c r="D72" s="66" t="s">
        <v>139</v>
      </c>
      <c r="E72" s="57"/>
      <c r="F72" s="32"/>
      <c r="G72" s="67"/>
      <c r="H72" s="25"/>
      <c r="I72" s="24"/>
    </row>
    <row r="73" spans="1:9" ht="12.75">
      <c r="A73" s="62"/>
      <c r="B73" s="62"/>
      <c r="C73" s="60" t="s">
        <v>140</v>
      </c>
      <c r="D73" s="66" t="s">
        <v>141</v>
      </c>
      <c r="E73" s="124">
        <v>27464.5</v>
      </c>
      <c r="F73" s="32"/>
      <c r="G73" s="43"/>
      <c r="H73" s="25"/>
      <c r="I73" s="24"/>
    </row>
    <row r="74" spans="1:9" ht="12.75">
      <c r="A74" s="62"/>
      <c r="B74" s="62"/>
      <c r="C74" s="60" t="s">
        <v>232</v>
      </c>
      <c r="D74" s="66" t="s">
        <v>233</v>
      </c>
      <c r="E74" s="124"/>
      <c r="F74" s="32"/>
      <c r="G74" s="43"/>
      <c r="H74" s="25"/>
      <c r="I74" s="24"/>
    </row>
    <row r="75" spans="1:9" ht="12.75">
      <c r="A75" s="62"/>
      <c r="B75" s="62"/>
      <c r="C75" s="60" t="s">
        <v>218</v>
      </c>
      <c r="D75" s="66" t="s">
        <v>219</v>
      </c>
      <c r="E75" s="124"/>
      <c r="F75" s="32"/>
      <c r="G75" s="43"/>
      <c r="H75" s="25"/>
      <c r="I75" s="24"/>
    </row>
    <row r="76" spans="1:9" ht="12.75">
      <c r="A76" s="59"/>
      <c r="B76" s="59"/>
      <c r="C76" s="60" t="s">
        <v>142</v>
      </c>
      <c r="D76" s="31" t="s">
        <v>143</v>
      </c>
      <c r="E76" s="57"/>
      <c r="F76" s="32"/>
      <c r="G76" s="43"/>
      <c r="H76" s="25"/>
      <c r="I76" s="24"/>
    </row>
    <row r="77" spans="1:9" ht="12.75">
      <c r="A77" s="62"/>
      <c r="B77" s="62"/>
      <c r="C77" s="60" t="s">
        <v>144</v>
      </c>
      <c r="D77" s="31" t="s">
        <v>145</v>
      </c>
      <c r="E77" s="57">
        <v>512900</v>
      </c>
      <c r="F77" s="32"/>
      <c r="G77" s="43"/>
      <c r="H77" s="25"/>
      <c r="I77" s="24"/>
    </row>
    <row r="78" spans="1:9" ht="12.75">
      <c r="A78" s="62"/>
      <c r="B78" s="62"/>
      <c r="C78" s="60" t="s">
        <v>146</v>
      </c>
      <c r="D78" s="66" t="s">
        <v>147</v>
      </c>
      <c r="E78" s="124"/>
      <c r="F78" s="32"/>
      <c r="G78" s="43"/>
      <c r="H78" s="25"/>
      <c r="I78" s="24"/>
    </row>
    <row r="79" spans="1:9" ht="12.75">
      <c r="A79" s="62"/>
      <c r="B79" s="62"/>
      <c r="C79" s="60" t="s">
        <v>214</v>
      </c>
      <c r="D79" s="66" t="s">
        <v>215</v>
      </c>
      <c r="E79" s="124"/>
      <c r="F79" s="32"/>
      <c r="G79" s="43"/>
      <c r="H79" s="25"/>
      <c r="I79" s="24"/>
    </row>
    <row r="80" spans="1:9" ht="12.75">
      <c r="A80" s="62"/>
      <c r="B80" s="62"/>
      <c r="C80" s="62"/>
      <c r="D80" s="36" t="s">
        <v>54</v>
      </c>
      <c r="E80" s="57"/>
      <c r="F80" s="181">
        <f>E48</f>
        <v>1245077.86</v>
      </c>
      <c r="G80" s="43"/>
      <c r="H80" s="25"/>
      <c r="I80" s="24"/>
    </row>
    <row r="81" spans="1:9" ht="15.75">
      <c r="A81" s="63" t="s">
        <v>55</v>
      </c>
      <c r="B81" s="42">
        <v>2.3</v>
      </c>
      <c r="C81" s="42"/>
      <c r="D81" s="65" t="s">
        <v>56</v>
      </c>
      <c r="E81" s="50">
        <f>E83+E88+E89+E90+E94+E102+E104+E113</f>
        <v>430092.64999999997</v>
      </c>
      <c r="F81" s="32"/>
      <c r="G81" s="43"/>
      <c r="H81" s="25"/>
      <c r="I81" s="24"/>
    </row>
    <row r="82" spans="1:9" ht="12.75">
      <c r="A82" s="59"/>
      <c r="B82" s="59"/>
      <c r="C82" s="59"/>
      <c r="D82" s="36" t="s">
        <v>57</v>
      </c>
      <c r="E82" s="55"/>
      <c r="F82" s="37"/>
      <c r="G82" s="43"/>
      <c r="H82" s="25"/>
      <c r="I82" s="24"/>
    </row>
    <row r="83" spans="1:9" ht="15">
      <c r="A83" s="62"/>
      <c r="B83" s="62"/>
      <c r="C83" s="60" t="s">
        <v>152</v>
      </c>
      <c r="D83" s="31" t="s">
        <v>58</v>
      </c>
      <c r="E83" s="127">
        <v>46850.33</v>
      </c>
      <c r="F83" s="32"/>
      <c r="G83" s="25"/>
      <c r="H83" s="25"/>
      <c r="I83" s="24"/>
    </row>
    <row r="84" spans="1:9" ht="12.75">
      <c r="A84" s="62"/>
      <c r="B84" s="62"/>
      <c r="C84" s="60" t="s">
        <v>153</v>
      </c>
      <c r="D84" s="31" t="s">
        <v>59</v>
      </c>
      <c r="E84" s="57"/>
      <c r="F84" s="32"/>
      <c r="G84" s="25"/>
      <c r="H84" s="25"/>
      <c r="I84" s="24"/>
    </row>
    <row r="85" spans="1:9" ht="12.75">
      <c r="A85" s="62"/>
      <c r="B85" s="59"/>
      <c r="C85" s="59"/>
      <c r="D85" s="36" t="s">
        <v>89</v>
      </c>
      <c r="E85" s="55"/>
      <c r="F85" s="32"/>
      <c r="G85" s="25"/>
      <c r="H85" s="25"/>
      <c r="I85" s="24"/>
    </row>
    <row r="86" spans="1:9" ht="12.75">
      <c r="A86" s="62"/>
      <c r="B86" s="62"/>
      <c r="C86" s="62"/>
      <c r="D86" s="31" t="s">
        <v>90</v>
      </c>
      <c r="E86" s="57"/>
      <c r="F86" s="32"/>
      <c r="G86" s="25"/>
      <c r="H86" s="25"/>
      <c r="I86" s="24"/>
    </row>
    <row r="87" spans="1:9" ht="12.75">
      <c r="A87" s="59"/>
      <c r="B87" s="59"/>
      <c r="C87" s="59"/>
      <c r="D87" s="36" t="s">
        <v>60</v>
      </c>
      <c r="E87" s="55"/>
      <c r="F87" s="32"/>
      <c r="G87" s="43"/>
      <c r="H87" s="25"/>
      <c r="I87" s="24"/>
    </row>
    <row r="88" spans="1:9" ht="12.75">
      <c r="A88" s="59"/>
      <c r="B88" s="59"/>
      <c r="C88" s="60" t="s">
        <v>154</v>
      </c>
      <c r="D88" s="31" t="s">
        <v>61</v>
      </c>
      <c r="E88" s="57">
        <v>92570.8</v>
      </c>
      <c r="F88" s="32"/>
      <c r="G88" s="43"/>
      <c r="H88" s="25"/>
      <c r="I88" s="24"/>
    </row>
    <row r="89" spans="1:9" ht="12.75">
      <c r="A89" s="62"/>
      <c r="B89" s="62"/>
      <c r="C89" s="60" t="s">
        <v>155</v>
      </c>
      <c r="D89" s="31" t="s">
        <v>62</v>
      </c>
      <c r="E89" s="57">
        <v>75166.15</v>
      </c>
      <c r="F89" s="32"/>
      <c r="G89" s="43"/>
      <c r="H89" s="25"/>
      <c r="I89" s="24"/>
    </row>
    <row r="90" spans="1:9" ht="12.75">
      <c r="A90" s="62"/>
      <c r="B90" s="62"/>
      <c r="C90" s="60" t="s">
        <v>303</v>
      </c>
      <c r="D90" s="66" t="s">
        <v>304</v>
      </c>
      <c r="E90" s="57">
        <v>369.51</v>
      </c>
      <c r="F90" s="32"/>
      <c r="G90" s="43"/>
      <c r="H90" s="25"/>
      <c r="I90" s="24"/>
    </row>
    <row r="91" spans="1:9" ht="12.75">
      <c r="A91" s="62"/>
      <c r="B91" s="62"/>
      <c r="C91" s="60" t="s">
        <v>321</v>
      </c>
      <c r="D91" s="66" t="s">
        <v>322</v>
      </c>
      <c r="E91" s="57"/>
      <c r="F91" s="32"/>
      <c r="G91" s="43"/>
      <c r="H91" s="25"/>
      <c r="I91" s="24"/>
    </row>
    <row r="92" spans="1:9" ht="12.75">
      <c r="A92" s="62"/>
      <c r="B92" s="62"/>
      <c r="C92" s="60" t="s">
        <v>183</v>
      </c>
      <c r="D92" s="66" t="s">
        <v>222</v>
      </c>
      <c r="E92" s="57"/>
      <c r="F92" s="32"/>
      <c r="G92" s="43"/>
      <c r="H92" s="25"/>
      <c r="I92" s="24"/>
    </row>
    <row r="93" spans="1:9" ht="12.75">
      <c r="A93" s="62"/>
      <c r="B93" s="62"/>
      <c r="C93" s="60" t="s">
        <v>223</v>
      </c>
      <c r="D93" s="66" t="s">
        <v>224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202</v>
      </c>
      <c r="D94" s="66" t="s">
        <v>203</v>
      </c>
      <c r="E94" s="57">
        <v>43105.32</v>
      </c>
      <c r="F94" s="32"/>
      <c r="G94" s="43"/>
      <c r="H94" s="25"/>
      <c r="I94" s="24"/>
    </row>
    <row r="95" spans="1:9" ht="12.75">
      <c r="A95" s="62"/>
      <c r="B95" s="62"/>
      <c r="C95" s="60" t="s">
        <v>156</v>
      </c>
      <c r="D95" s="66" t="s">
        <v>63</v>
      </c>
      <c r="E95" s="57"/>
      <c r="F95" s="32"/>
      <c r="G95" s="43"/>
      <c r="H95" s="25"/>
      <c r="I95" s="24"/>
    </row>
    <row r="96" spans="1:9" ht="12.75">
      <c r="A96" s="62"/>
      <c r="B96" s="62"/>
      <c r="C96" s="60" t="s">
        <v>158</v>
      </c>
      <c r="D96" s="66" t="s">
        <v>204</v>
      </c>
      <c r="E96" s="57"/>
      <c r="F96" s="32"/>
      <c r="G96" s="43"/>
      <c r="H96" s="25"/>
      <c r="I96" s="24"/>
    </row>
    <row r="97" spans="1:9" ht="12.75">
      <c r="A97" s="62"/>
      <c r="B97" s="62"/>
      <c r="C97" s="60" t="s">
        <v>159</v>
      </c>
      <c r="D97" s="66" t="s">
        <v>244</v>
      </c>
      <c r="E97" s="57"/>
      <c r="F97" s="32"/>
      <c r="G97" s="43"/>
      <c r="H97" s="25"/>
      <c r="I97" s="24"/>
    </row>
    <row r="98" spans="1:9" ht="12.75">
      <c r="A98" s="62"/>
      <c r="B98" s="62"/>
      <c r="C98" s="60" t="s">
        <v>161</v>
      </c>
      <c r="D98" s="66" t="s">
        <v>160</v>
      </c>
      <c r="E98" s="57"/>
      <c r="F98" s="32"/>
      <c r="G98" s="43"/>
      <c r="H98" s="25"/>
      <c r="I98" s="24"/>
    </row>
    <row r="99" spans="1:9" ht="12.75">
      <c r="A99" s="62"/>
      <c r="B99" s="62"/>
      <c r="C99" s="60" t="s">
        <v>162</v>
      </c>
      <c r="D99" s="66" t="s">
        <v>245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205</v>
      </c>
      <c r="D100" s="66" t="s">
        <v>206</v>
      </c>
      <c r="E100" s="57"/>
      <c r="F100" s="32"/>
      <c r="G100" s="43"/>
      <c r="H100" s="25"/>
      <c r="I100" s="24"/>
    </row>
    <row r="101" spans="1:9" ht="25.5">
      <c r="A101" s="59"/>
      <c r="B101" s="59"/>
      <c r="C101" s="59"/>
      <c r="D101" s="68" t="s">
        <v>64</v>
      </c>
      <c r="E101" s="55"/>
      <c r="F101" s="32"/>
      <c r="G101" s="43"/>
      <c r="H101" s="25"/>
      <c r="I101" s="24"/>
    </row>
    <row r="102" spans="1:9" ht="12.75">
      <c r="A102" s="62"/>
      <c r="B102" s="62"/>
      <c r="C102" s="60" t="s">
        <v>157</v>
      </c>
      <c r="D102" s="31" t="s">
        <v>197</v>
      </c>
      <c r="E102" s="126">
        <v>160000</v>
      </c>
      <c r="F102" s="32"/>
      <c r="G102" s="43"/>
      <c r="H102" s="25"/>
      <c r="I102" s="24"/>
    </row>
    <row r="103" spans="1:9" ht="12.75">
      <c r="A103" s="62"/>
      <c r="B103" s="62"/>
      <c r="C103" s="60" t="s">
        <v>220</v>
      </c>
      <c r="D103" s="66" t="s">
        <v>221</v>
      </c>
      <c r="E103" s="126"/>
      <c r="F103" s="32"/>
      <c r="G103" s="43"/>
      <c r="H103" s="25"/>
      <c r="I103" s="24"/>
    </row>
    <row r="104" spans="1:9" ht="12.75">
      <c r="A104" s="62"/>
      <c r="B104" s="62"/>
      <c r="C104" s="60" t="s">
        <v>158</v>
      </c>
      <c r="D104" s="66" t="s">
        <v>65</v>
      </c>
      <c r="E104" s="57">
        <v>2000</v>
      </c>
      <c r="F104" s="32"/>
      <c r="G104" s="43"/>
      <c r="H104" s="25"/>
      <c r="I104" s="24"/>
    </row>
    <row r="105" spans="1:9" ht="15.75">
      <c r="A105" s="62"/>
      <c r="B105" s="62"/>
      <c r="C105" s="62"/>
      <c r="D105" s="69" t="s">
        <v>66</v>
      </c>
      <c r="E105" s="55"/>
      <c r="F105" s="32"/>
      <c r="G105" s="43"/>
      <c r="H105" s="25"/>
      <c r="I105" s="24"/>
    </row>
    <row r="106" spans="1:9" ht="12.75">
      <c r="A106" s="62"/>
      <c r="B106" s="62"/>
      <c r="C106" s="62"/>
      <c r="D106" s="66" t="s">
        <v>67</v>
      </c>
      <c r="E106" s="57"/>
      <c r="F106" s="32"/>
      <c r="G106" s="43"/>
      <c r="H106" s="25"/>
      <c r="I106" s="24"/>
    </row>
    <row r="107" spans="1:9" ht="12.75">
      <c r="A107" s="62"/>
      <c r="B107" s="62"/>
      <c r="C107" s="62"/>
      <c r="D107" s="66" t="s">
        <v>68</v>
      </c>
      <c r="E107" s="57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69</v>
      </c>
      <c r="E108" s="57"/>
      <c r="F108" s="32"/>
      <c r="G108" s="43"/>
      <c r="H108" s="25"/>
      <c r="I108" s="24"/>
    </row>
    <row r="109" spans="1:9" ht="12.75">
      <c r="A109" s="62"/>
      <c r="B109" s="59"/>
      <c r="C109" s="62"/>
      <c r="D109" s="67" t="s">
        <v>70</v>
      </c>
      <c r="E109" s="55"/>
      <c r="F109" s="32"/>
      <c r="G109" s="43"/>
      <c r="H109" s="25"/>
      <c r="I109" s="24"/>
    </row>
    <row r="110" spans="1:9" ht="12.75">
      <c r="A110" s="62"/>
      <c r="B110" s="62"/>
      <c r="C110" s="62"/>
      <c r="D110" s="66" t="s">
        <v>71</v>
      </c>
      <c r="E110" s="57"/>
      <c r="F110" s="32"/>
      <c r="G110" s="43"/>
      <c r="H110" s="25"/>
      <c r="I110" s="24"/>
    </row>
    <row r="111" spans="1:9" ht="12.75">
      <c r="A111" s="59"/>
      <c r="B111" s="59"/>
      <c r="C111" s="59"/>
      <c r="D111" s="36" t="s">
        <v>72</v>
      </c>
      <c r="E111" s="55"/>
      <c r="F111" s="32"/>
      <c r="G111" s="43"/>
      <c r="H111" s="25"/>
      <c r="I111" s="24"/>
    </row>
    <row r="112" spans="1:9" ht="12.75">
      <c r="A112" s="62"/>
      <c r="B112" s="62"/>
      <c r="C112" s="60" t="s">
        <v>159</v>
      </c>
      <c r="D112" s="31" t="s">
        <v>73</v>
      </c>
      <c r="E112" s="57"/>
      <c r="F112" s="32"/>
      <c r="G112" s="43"/>
      <c r="H112" s="25"/>
      <c r="I112" s="24"/>
    </row>
    <row r="113" spans="1:9" ht="12.75">
      <c r="A113" s="62"/>
      <c r="B113" s="62"/>
      <c r="C113" s="60" t="s">
        <v>161</v>
      </c>
      <c r="D113" s="66" t="s">
        <v>160</v>
      </c>
      <c r="E113" s="126">
        <v>10030.54</v>
      </c>
      <c r="F113" s="32"/>
      <c r="G113" s="43"/>
      <c r="H113" s="25"/>
      <c r="I113" s="24"/>
    </row>
    <row r="114" spans="1:9" ht="12.75">
      <c r="A114" s="62"/>
      <c r="B114" s="62"/>
      <c r="C114" s="60" t="s">
        <v>162</v>
      </c>
      <c r="D114" s="31" t="s">
        <v>74</v>
      </c>
      <c r="E114" s="57"/>
      <c r="F114" s="32"/>
      <c r="G114" s="43"/>
      <c r="H114" s="25"/>
      <c r="I114" s="24"/>
    </row>
    <row r="115" spans="1:9" ht="12.75">
      <c r="A115" s="62"/>
      <c r="B115" s="62"/>
      <c r="C115" s="60" t="s">
        <v>205</v>
      </c>
      <c r="D115" s="66" t="s">
        <v>206</v>
      </c>
      <c r="E115" s="57"/>
      <c r="F115" s="32"/>
      <c r="G115" s="43"/>
      <c r="H115" s="25"/>
      <c r="I115" s="24"/>
    </row>
    <row r="116" spans="1:9" ht="12.75">
      <c r="A116" s="62"/>
      <c r="B116" s="62"/>
      <c r="C116" s="60" t="s">
        <v>205</v>
      </c>
      <c r="D116" s="66" t="s">
        <v>305</v>
      </c>
      <c r="E116" s="57"/>
      <c r="F116" s="32"/>
      <c r="G116" s="43"/>
      <c r="H116" s="25"/>
      <c r="I116" s="24"/>
    </row>
    <row r="117" spans="1:9" ht="12.75">
      <c r="A117" s="62"/>
      <c r="B117" s="62"/>
      <c r="C117" s="62"/>
      <c r="D117" s="31"/>
      <c r="E117" s="70"/>
      <c r="F117" s="32"/>
      <c r="G117" s="43"/>
      <c r="H117" s="25"/>
      <c r="I117" s="24"/>
    </row>
    <row r="118" spans="1:9" ht="12.75">
      <c r="A118" s="62"/>
      <c r="B118" s="62"/>
      <c r="C118" s="62"/>
      <c r="D118" s="36" t="s">
        <v>75</v>
      </c>
      <c r="E118" s="70"/>
      <c r="F118" s="180">
        <f>E81</f>
        <v>430092.64999999997</v>
      </c>
      <c r="G118" s="43"/>
      <c r="H118" s="25"/>
      <c r="I118" s="24"/>
    </row>
    <row r="119" spans="1:9" ht="15.75">
      <c r="A119" s="177" t="s">
        <v>207</v>
      </c>
      <c r="B119" s="178"/>
      <c r="C119" s="178"/>
      <c r="D119" s="179" t="s">
        <v>208</v>
      </c>
      <c r="E119" s="176">
        <f>E120+E121</f>
        <v>56050</v>
      </c>
      <c r="F119" s="140"/>
      <c r="G119" s="43"/>
      <c r="H119" s="25"/>
      <c r="I119" s="24"/>
    </row>
    <row r="120" spans="1:9" ht="12.75">
      <c r="A120" s="62"/>
      <c r="B120" s="62"/>
      <c r="C120" s="60" t="s">
        <v>316</v>
      </c>
      <c r="D120" s="31" t="s">
        <v>312</v>
      </c>
      <c r="E120" s="70">
        <v>56050</v>
      </c>
      <c r="F120" s="140"/>
      <c r="G120" s="43"/>
      <c r="H120" s="25"/>
      <c r="I120" s="24"/>
    </row>
    <row r="121" spans="1:9" ht="12.75">
      <c r="A121" s="62"/>
      <c r="B121" s="62"/>
      <c r="C121" s="60" t="s">
        <v>209</v>
      </c>
      <c r="D121" s="66" t="s">
        <v>210</v>
      </c>
      <c r="E121" s="70"/>
      <c r="F121" s="140"/>
      <c r="G121" s="43"/>
      <c r="H121" s="25"/>
      <c r="I121" s="24"/>
    </row>
    <row r="122" spans="1:9" ht="12.75">
      <c r="A122" s="62"/>
      <c r="B122" s="62"/>
      <c r="C122" s="62"/>
      <c r="D122" s="36" t="s">
        <v>211</v>
      </c>
      <c r="E122" s="70"/>
      <c r="F122" s="182">
        <f>E119</f>
        <v>56050</v>
      </c>
      <c r="G122" s="43"/>
      <c r="H122" s="25"/>
      <c r="I122" s="24"/>
    </row>
    <row r="123" spans="1:9" ht="15.75">
      <c r="A123" s="177" t="s">
        <v>76</v>
      </c>
      <c r="B123" s="178"/>
      <c r="C123" s="178"/>
      <c r="D123" s="179" t="s">
        <v>77</v>
      </c>
      <c r="E123" s="175">
        <f>E125+E126+E133</f>
        <v>0</v>
      </c>
      <c r="G123" s="43"/>
      <c r="H123" s="25"/>
      <c r="I123" s="24"/>
    </row>
    <row r="124" spans="1:9" ht="12.75">
      <c r="A124" s="62"/>
      <c r="B124" s="59">
        <v>61</v>
      </c>
      <c r="C124" s="62"/>
      <c r="D124" s="36" t="s">
        <v>78</v>
      </c>
      <c r="E124" s="32"/>
      <c r="G124" s="43"/>
      <c r="H124" s="71"/>
      <c r="I124" s="24"/>
    </row>
    <row r="125" spans="1:9" ht="12.75">
      <c r="A125" s="62"/>
      <c r="B125" s="62"/>
      <c r="C125" s="60" t="s">
        <v>163</v>
      </c>
      <c r="D125" s="31" t="s">
        <v>164</v>
      </c>
      <c r="E125" s="57"/>
      <c r="F125" s="32"/>
      <c r="G125" s="43"/>
      <c r="H125" s="71"/>
      <c r="I125" s="24"/>
    </row>
    <row r="126" spans="1:9" ht="12.75">
      <c r="A126" s="62"/>
      <c r="B126" s="62"/>
      <c r="C126" s="60" t="s">
        <v>165</v>
      </c>
      <c r="D126" s="31" t="s">
        <v>166</v>
      </c>
      <c r="E126" s="126"/>
      <c r="G126" s="43"/>
      <c r="H126" s="71"/>
      <c r="I126" s="24"/>
    </row>
    <row r="127" spans="1:9" ht="12.75">
      <c r="A127" s="62"/>
      <c r="B127" s="62"/>
      <c r="C127" s="60" t="s">
        <v>167</v>
      </c>
      <c r="D127" s="31" t="s">
        <v>168</v>
      </c>
      <c r="E127" s="126"/>
      <c r="F127" s="103"/>
      <c r="G127" s="43"/>
      <c r="H127" s="71"/>
      <c r="I127" s="24"/>
    </row>
    <row r="128" spans="1:9" ht="12.75">
      <c r="A128" s="62"/>
      <c r="B128" s="62"/>
      <c r="C128" s="60" t="s">
        <v>169</v>
      </c>
      <c r="D128" s="66" t="s">
        <v>170</v>
      </c>
      <c r="E128" s="57"/>
      <c r="F128" s="32"/>
      <c r="G128" s="43"/>
      <c r="H128" s="71"/>
      <c r="I128" s="24"/>
    </row>
    <row r="129" spans="1:9" ht="12.75">
      <c r="A129" s="62"/>
      <c r="B129" s="62"/>
      <c r="C129" s="60" t="s">
        <v>225</v>
      </c>
      <c r="D129" s="66" t="s">
        <v>226</v>
      </c>
      <c r="E129" s="57"/>
      <c r="F129" s="32"/>
      <c r="G129" s="43"/>
      <c r="H129" s="71"/>
      <c r="I129" s="24"/>
    </row>
    <row r="130" spans="1:9" ht="12.75">
      <c r="A130" s="62"/>
      <c r="B130" s="62"/>
      <c r="C130" s="60" t="s">
        <v>171</v>
      </c>
      <c r="D130" s="66" t="s">
        <v>172</v>
      </c>
      <c r="G130" s="43"/>
      <c r="H130" s="71"/>
      <c r="I130" s="24"/>
    </row>
    <row r="131" spans="1:9" ht="12.75">
      <c r="A131" s="62"/>
      <c r="B131" s="62"/>
      <c r="C131" s="60" t="s">
        <v>212</v>
      </c>
      <c r="D131" s="66" t="s">
        <v>213</v>
      </c>
      <c r="G131" s="43"/>
      <c r="H131" s="71"/>
      <c r="I131" s="24"/>
    </row>
    <row r="132" spans="1:9" ht="12.75">
      <c r="A132" s="62"/>
      <c r="B132" s="62"/>
      <c r="C132" s="60" t="s">
        <v>229</v>
      </c>
      <c r="D132" s="66" t="s">
        <v>230</v>
      </c>
      <c r="E132" s="103"/>
      <c r="G132" s="43"/>
      <c r="H132" s="71"/>
      <c r="I132" s="24"/>
    </row>
    <row r="133" spans="1:9" ht="12.75">
      <c r="A133" s="62"/>
      <c r="B133" s="62"/>
      <c r="C133" s="60" t="s">
        <v>195</v>
      </c>
      <c r="D133" s="66" t="s">
        <v>196</v>
      </c>
      <c r="E133" s="126"/>
      <c r="F133" s="103"/>
      <c r="G133" s="43"/>
      <c r="H133" s="71"/>
      <c r="I133" s="24"/>
    </row>
    <row r="134" spans="1:9" ht="12.75">
      <c r="A134" s="62"/>
      <c r="B134" s="62"/>
      <c r="C134" s="62"/>
      <c r="D134" s="36" t="s">
        <v>79</v>
      </c>
      <c r="E134" s="57"/>
      <c r="F134" s="180">
        <f>E123</f>
        <v>0</v>
      </c>
      <c r="G134" s="43"/>
      <c r="H134" s="71"/>
      <c r="I134" s="24"/>
    </row>
    <row r="135" spans="1:9" ht="12.75">
      <c r="A135" s="62"/>
      <c r="B135" s="62"/>
      <c r="C135" s="62"/>
      <c r="D135" s="36"/>
      <c r="E135" s="57"/>
      <c r="F135" s="32"/>
      <c r="G135" s="43"/>
      <c r="H135" s="71"/>
      <c r="I135" s="24"/>
    </row>
    <row r="136" spans="1:9" ht="15.75">
      <c r="A136" s="72"/>
      <c r="B136" s="72"/>
      <c r="C136" s="72"/>
      <c r="D136" s="65" t="s">
        <v>80</v>
      </c>
      <c r="E136" s="73"/>
      <c r="F136" s="74">
        <f>F47+F80+F118+F122+F134</f>
        <v>9694718.72</v>
      </c>
      <c r="G136" s="43"/>
      <c r="H136" s="25"/>
      <c r="I136" s="24"/>
    </row>
    <row r="137" spans="1:9" ht="16.5" thickBot="1">
      <c r="A137" s="72"/>
      <c r="B137" s="72"/>
      <c r="C137" s="72"/>
      <c r="D137" s="65" t="s">
        <v>81</v>
      </c>
      <c r="E137" s="73"/>
      <c r="F137" s="75">
        <f>F18-F136</f>
        <v>83568591.93</v>
      </c>
      <c r="G137" s="43"/>
      <c r="H137" s="25"/>
      <c r="I137" s="24"/>
    </row>
    <row r="138" spans="1:9" ht="13.5" thickTop="1">
      <c r="A138" s="24"/>
      <c r="B138" s="24"/>
      <c r="C138" s="24"/>
      <c r="D138" s="76"/>
      <c r="E138" s="25"/>
      <c r="F138" s="25"/>
      <c r="G138" s="25"/>
      <c r="H138" s="25"/>
      <c r="I138" s="24"/>
    </row>
    <row r="139" spans="1:9" ht="12.75">
      <c r="A139" s="24"/>
      <c r="B139" s="24"/>
      <c r="C139" s="24"/>
      <c r="D139" s="77" t="s">
        <v>82</v>
      </c>
      <c r="E139" s="25"/>
      <c r="F139" s="25"/>
      <c r="G139" s="25"/>
      <c r="H139" s="25"/>
      <c r="I139" s="24"/>
    </row>
    <row r="140" spans="1:9" ht="12.75">
      <c r="A140" s="24"/>
      <c r="B140" s="24"/>
      <c r="C140" s="24"/>
      <c r="D140" s="78"/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24"/>
      <c r="E141" s="25"/>
      <c r="F141" s="71"/>
      <c r="G141" s="25"/>
      <c r="H141" s="79"/>
      <c r="I141" s="24"/>
    </row>
    <row r="142" spans="1:9" ht="12.75">
      <c r="A142" s="24"/>
      <c r="B142" s="24"/>
      <c r="C142" s="24"/>
      <c r="D142" s="24"/>
      <c r="E142" s="25"/>
      <c r="F142" s="25"/>
      <c r="G142" s="25"/>
      <c r="H142" s="25"/>
      <c r="I142" s="24"/>
    </row>
    <row r="143" spans="1:9" ht="12.75">
      <c r="A143" s="24"/>
      <c r="B143" s="24"/>
      <c r="C143" s="24"/>
      <c r="D143" s="24"/>
      <c r="E143" s="25"/>
      <c r="F143" s="25"/>
      <c r="G143" s="25"/>
      <c r="H143" s="25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196"/>
      <c r="H153" s="196"/>
      <c r="I153" s="196"/>
    </row>
    <row r="154" spans="1:9" ht="12.75">
      <c r="A154" s="24"/>
      <c r="B154" s="24"/>
      <c r="C154" s="24"/>
      <c r="D154" s="24"/>
      <c r="E154" s="25"/>
      <c r="F154" s="25"/>
      <c r="G154" s="196"/>
      <c r="H154" s="196"/>
      <c r="I154" s="196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25"/>
      <c r="H156" s="25"/>
      <c r="I156" s="24"/>
    </row>
    <row r="157" spans="1:9" ht="12.75">
      <c r="A157" s="24"/>
      <c r="B157" s="24"/>
      <c r="C157" s="24"/>
      <c r="D157" s="24"/>
      <c r="E157" s="25"/>
      <c r="F157" s="25"/>
      <c r="G157" s="25"/>
      <c r="H157" s="25"/>
      <c r="I157" s="24"/>
    </row>
    <row r="158" spans="1:9" ht="12.75">
      <c r="A158" s="24"/>
      <c r="B158" s="24"/>
      <c r="C158" s="24"/>
      <c r="D158" s="24"/>
      <c r="E158" s="25"/>
      <c r="F158" s="25"/>
      <c r="G158" s="79"/>
      <c r="H158" s="79"/>
      <c r="I158" s="24"/>
    </row>
    <row r="159" spans="1:9" ht="12.75">
      <c r="A159" s="24"/>
      <c r="B159" s="24"/>
      <c r="C159" s="24"/>
      <c r="D159" s="24"/>
      <c r="E159" s="25"/>
      <c r="F159" s="25"/>
      <c r="G159" s="25"/>
      <c r="H159" s="25"/>
      <c r="I159" s="80"/>
    </row>
    <row r="160" spans="1:9" ht="12.75">
      <c r="A160" s="24"/>
      <c r="B160" s="24"/>
      <c r="C160" s="24"/>
      <c r="D160" s="24"/>
      <c r="E160" s="25"/>
      <c r="F160" s="25"/>
      <c r="G160" s="25"/>
      <c r="H160" s="25"/>
      <c r="I160" s="80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79"/>
      <c r="H164" s="79"/>
      <c r="I164" s="80"/>
    </row>
    <row r="165" spans="1:9" ht="12.75">
      <c r="A165" s="24"/>
      <c r="B165" s="24"/>
      <c r="C165" s="24"/>
      <c r="D165" s="24"/>
      <c r="E165" s="25"/>
      <c r="F165" s="25"/>
      <c r="G165" s="79"/>
      <c r="H165" s="79"/>
      <c r="I165" s="80"/>
    </row>
    <row r="166" spans="1:9" ht="12.75">
      <c r="A166" s="24"/>
      <c r="B166" s="24"/>
      <c r="C166" s="24"/>
      <c r="D166" s="24"/>
      <c r="E166" s="25"/>
      <c r="F166" s="25"/>
      <c r="G166" s="25"/>
      <c r="H166" s="81"/>
      <c r="I166" s="24"/>
    </row>
    <row r="167" spans="1:9" ht="12.75">
      <c r="A167" s="24"/>
      <c r="B167" s="24"/>
      <c r="C167" s="24"/>
      <c r="D167" s="24"/>
      <c r="E167" s="25"/>
      <c r="F167" s="25"/>
      <c r="G167" s="25"/>
      <c r="H167" s="25"/>
      <c r="I167" s="24"/>
    </row>
    <row r="168" spans="1:9" ht="12.75">
      <c r="A168" s="24"/>
      <c r="B168" s="24"/>
      <c r="C168" s="24"/>
      <c r="D168" s="24"/>
      <c r="E168" s="25"/>
      <c r="F168" s="25"/>
      <c r="G168" s="25"/>
      <c r="H168" s="25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</sheetData>
  <sheetProtection/>
  <mergeCells count="8">
    <mergeCell ref="G154:I154"/>
    <mergeCell ref="G155:I155"/>
    <mergeCell ref="A8:F8"/>
    <mergeCell ref="A10:F10"/>
    <mergeCell ref="A11:F11"/>
    <mergeCell ref="A12:F12"/>
    <mergeCell ref="A20:E20"/>
    <mergeCell ref="G153:I153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79" max="5" man="1"/>
    <brk id="144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92</v>
      </c>
    </row>
    <row r="22" ht="12.75">
      <c r="A22" t="s">
        <v>93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94</v>
      </c>
      <c r="C6" s="200"/>
    </row>
    <row r="7" spans="2:3" ht="18.75">
      <c r="B7" s="201" t="s">
        <v>95</v>
      </c>
      <c r="C7" s="201"/>
    </row>
    <row r="8" spans="2:3" ht="18.75">
      <c r="B8" s="201" t="s">
        <v>315</v>
      </c>
      <c r="C8" s="201"/>
    </row>
    <row r="9" ht="13.5" thickBot="1"/>
    <row r="10" spans="2:3" ht="15">
      <c r="B10" s="99" t="s">
        <v>96</v>
      </c>
      <c r="C10" s="100" t="s">
        <v>97</v>
      </c>
    </row>
    <row r="11" spans="2:3" ht="15">
      <c r="B11" s="101" t="s">
        <v>98</v>
      </c>
      <c r="C11" s="99"/>
    </row>
    <row r="12" spans="2:3" ht="15">
      <c r="B12" s="102" t="s">
        <v>99</v>
      </c>
      <c r="C12" s="139">
        <v>450</v>
      </c>
    </row>
    <row r="13" spans="2:3" ht="15">
      <c r="B13" s="102" t="s">
        <v>113</v>
      </c>
      <c r="C13" s="141">
        <v>282214</v>
      </c>
    </row>
    <row r="14" spans="2:3" ht="15">
      <c r="B14" s="102" t="s">
        <v>114</v>
      </c>
      <c r="C14" s="141">
        <v>7000</v>
      </c>
    </row>
    <row r="15" spans="2:7" ht="15">
      <c r="B15" s="102" t="s">
        <v>100</v>
      </c>
      <c r="C15" s="141">
        <v>86</v>
      </c>
      <c r="G15" s="103"/>
    </row>
    <row r="16" spans="2:7" ht="15">
      <c r="B16" s="102" t="s">
        <v>101</v>
      </c>
      <c r="C16" s="141"/>
      <c r="G16" s="103"/>
    </row>
    <row r="17" spans="2:7" ht="15">
      <c r="B17" s="102" t="s">
        <v>102</v>
      </c>
      <c r="C17" s="141"/>
      <c r="G17" s="103"/>
    </row>
    <row r="18" spans="2:7" ht="15">
      <c r="B18" s="102" t="s">
        <v>103</v>
      </c>
      <c r="C18" s="141"/>
      <c r="G18" s="103"/>
    </row>
    <row r="19" spans="2:7" ht="15">
      <c r="B19" s="102" t="s">
        <v>173</v>
      </c>
      <c r="C19" s="141"/>
      <c r="G19" s="103"/>
    </row>
    <row r="20" spans="2:7" ht="15">
      <c r="B20" s="102" t="s">
        <v>104</v>
      </c>
      <c r="C20" s="141"/>
      <c r="G20" s="103"/>
    </row>
    <row r="21" spans="2:15" ht="15">
      <c r="B21" s="102" t="s">
        <v>105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308</v>
      </c>
      <c r="C24" s="143">
        <v>288300</v>
      </c>
      <c r="G24" s="103"/>
    </row>
    <row r="25" spans="2:5" ht="15">
      <c r="B25" s="102" t="s">
        <v>309</v>
      </c>
      <c r="C25" s="107">
        <v>1450</v>
      </c>
      <c r="E25" s="105"/>
    </row>
    <row r="26" spans="2:7" ht="15">
      <c r="B26" s="102" t="s">
        <v>231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106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268</v>
      </c>
      <c r="B3" s="204"/>
      <c r="C3" s="204"/>
      <c r="D3" s="204"/>
      <c r="E3" s="204"/>
      <c r="F3" s="164"/>
      <c r="G3" s="164"/>
    </row>
    <row r="4" spans="1:7" ht="12.75">
      <c r="A4" s="205" t="s">
        <v>94</v>
      </c>
      <c r="B4" s="205"/>
      <c r="C4" s="205"/>
      <c r="D4" s="205"/>
      <c r="E4" s="205"/>
      <c r="F4" s="165"/>
      <c r="G4" s="165"/>
    </row>
    <row r="5" spans="1:5" ht="12.75">
      <c r="A5" s="206" t="s">
        <v>249</v>
      </c>
      <c r="B5" s="206"/>
      <c r="C5" s="206"/>
      <c r="D5" s="206"/>
      <c r="E5" s="206"/>
    </row>
    <row r="6" spans="1:5" ht="21">
      <c r="A6" s="203" t="s">
        <v>269</v>
      </c>
      <c r="B6" s="203"/>
      <c r="C6" s="203"/>
      <c r="D6" s="203"/>
      <c r="E6" s="203"/>
    </row>
    <row r="7" spans="1:5" ht="25.5">
      <c r="A7" s="147" t="s">
        <v>83</v>
      </c>
      <c r="B7" s="147" t="s">
        <v>235</v>
      </c>
      <c r="C7" s="148" t="s">
        <v>236</v>
      </c>
      <c r="D7" s="148" t="s">
        <v>91</v>
      </c>
      <c r="E7" s="149" t="s">
        <v>237</v>
      </c>
    </row>
    <row r="8" spans="1:5" s="162" customFormat="1" ht="15">
      <c r="A8" s="160">
        <v>41663</v>
      </c>
      <c r="B8" s="150" t="s">
        <v>107</v>
      </c>
      <c r="C8" s="151" t="s">
        <v>108</v>
      </c>
      <c r="D8" s="151" t="s">
        <v>109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191</v>
      </c>
      <c r="D9" s="154" t="s">
        <v>192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238</v>
      </c>
      <c r="D10" s="158" t="s">
        <v>239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250</v>
      </c>
      <c r="D11" s="151" t="s">
        <v>251</v>
      </c>
      <c r="E11" s="157">
        <v>5900</v>
      </c>
    </row>
    <row r="12" spans="1:5" s="162" customFormat="1" ht="15">
      <c r="A12" s="161">
        <v>42430</v>
      </c>
      <c r="B12" s="156" t="s">
        <v>252</v>
      </c>
      <c r="C12" s="151" t="s">
        <v>253</v>
      </c>
      <c r="D12" s="158" t="s">
        <v>254</v>
      </c>
      <c r="E12" s="157">
        <v>156774.8</v>
      </c>
    </row>
    <row r="13" spans="1:5" s="162" customFormat="1" ht="38.25">
      <c r="A13" s="161">
        <v>42433</v>
      </c>
      <c r="B13" s="156" t="s">
        <v>255</v>
      </c>
      <c r="C13" s="151" t="s">
        <v>256</v>
      </c>
      <c r="D13" s="154" t="s">
        <v>257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258</v>
      </c>
      <c r="D14" s="151" t="s">
        <v>259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270</v>
      </c>
      <c r="D15" s="154" t="s">
        <v>271</v>
      </c>
      <c r="E15" s="157" t="s">
        <v>272</v>
      </c>
    </row>
    <row r="16" spans="1:5" s="162" customFormat="1" ht="15">
      <c r="A16" s="160">
        <v>42473</v>
      </c>
      <c r="B16" s="156">
        <v>14634</v>
      </c>
      <c r="C16" s="151" t="s">
        <v>260</v>
      </c>
      <c r="D16" s="151" t="s">
        <v>261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262</v>
      </c>
      <c r="D17" s="151" t="s">
        <v>263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266</v>
      </c>
      <c r="D18" s="151" t="s">
        <v>273</v>
      </c>
      <c r="E18" s="157">
        <v>94718.6</v>
      </c>
    </row>
    <row r="19" spans="1:5" s="162" customFormat="1" ht="15">
      <c r="A19" s="160">
        <v>42489</v>
      </c>
      <c r="B19" s="156" t="s">
        <v>274</v>
      </c>
      <c r="C19" s="151" t="s">
        <v>253</v>
      </c>
      <c r="D19" s="158" t="s">
        <v>254</v>
      </c>
      <c r="E19" s="157">
        <v>18526</v>
      </c>
    </row>
    <row r="20" spans="1:5" s="162" customFormat="1" ht="15">
      <c r="A20" s="160">
        <v>42494</v>
      </c>
      <c r="B20" s="156" t="s">
        <v>275</v>
      </c>
      <c r="C20" s="151" t="s">
        <v>276</v>
      </c>
      <c r="D20" s="158" t="s">
        <v>277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278</v>
      </c>
      <c r="D21" s="158" t="s">
        <v>279</v>
      </c>
      <c r="E21" s="157">
        <v>451632.99</v>
      </c>
    </row>
    <row r="22" spans="1:5" s="162" customFormat="1" ht="15">
      <c r="A22" s="160">
        <v>42513</v>
      </c>
      <c r="B22" s="156" t="s">
        <v>280</v>
      </c>
      <c r="C22" s="151" t="s">
        <v>281</v>
      </c>
      <c r="D22" s="158" t="s">
        <v>282</v>
      </c>
      <c r="E22" s="157">
        <v>62569.5</v>
      </c>
    </row>
    <row r="23" spans="1:5" s="162" customFormat="1" ht="15">
      <c r="A23" s="160">
        <v>42513</v>
      </c>
      <c r="B23" s="156"/>
      <c r="C23" s="151" t="s">
        <v>283</v>
      </c>
      <c r="D23" s="158" t="s">
        <v>284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285</v>
      </c>
      <c r="D24" s="153" t="s">
        <v>286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287</v>
      </c>
      <c r="D25" s="163" t="s">
        <v>288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289</v>
      </c>
      <c r="D26" s="163" t="s">
        <v>290</v>
      </c>
      <c r="E26" s="157">
        <v>34342.72</v>
      </c>
    </row>
    <row r="27" spans="1:5" ht="15">
      <c r="A27" s="160">
        <v>42564</v>
      </c>
      <c r="B27" s="156" t="s">
        <v>291</v>
      </c>
      <c r="C27" s="151" t="s">
        <v>292</v>
      </c>
      <c r="D27" s="163" t="s">
        <v>293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294</v>
      </c>
      <c r="D28" s="163" t="s">
        <v>295</v>
      </c>
      <c r="E28" s="157">
        <v>219649.88</v>
      </c>
    </row>
    <row r="29" spans="1:5" ht="15">
      <c r="A29" s="160">
        <v>42580</v>
      </c>
      <c r="B29" s="156" t="s">
        <v>296</v>
      </c>
      <c r="C29" s="151" t="s">
        <v>297</v>
      </c>
      <c r="D29" s="163" t="s">
        <v>298</v>
      </c>
      <c r="E29" s="157">
        <v>526950</v>
      </c>
    </row>
    <row r="30" spans="1:5" ht="45">
      <c r="A30" s="160">
        <v>42580</v>
      </c>
      <c r="B30" s="156" t="s">
        <v>271</v>
      </c>
      <c r="C30" s="151" t="s">
        <v>299</v>
      </c>
      <c r="D30" s="163" t="s">
        <v>300</v>
      </c>
      <c r="E30" s="157">
        <v>246374.96</v>
      </c>
    </row>
    <row r="31" spans="1:5" ht="30">
      <c r="A31" s="160">
        <v>42580</v>
      </c>
      <c r="B31" s="156"/>
      <c r="C31" s="151" t="s">
        <v>301</v>
      </c>
      <c r="D31" s="163" t="s">
        <v>302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240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2017-09-08T13:26:57Z</cp:lastPrinted>
  <dcterms:created xsi:type="dcterms:W3CDTF">2006-07-11T17:39:34Z</dcterms:created>
  <dcterms:modified xsi:type="dcterms:W3CDTF">2017-09-08T13:53:13Z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