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volquez\Desktop\INFORME MENSUAL 2022\INFORMES MES DE JULIO 2022\"/>
    </mc:Choice>
  </mc:AlternateContent>
  <bookViews>
    <workbookView xWindow="0" yWindow="0" windowWidth="21600" windowHeight="9030"/>
  </bookViews>
  <sheets>
    <sheet name="RECURSOS DIRECTOS" sheetId="1" r:id="rId1"/>
  </sheets>
  <definedNames>
    <definedName name="_xlnm.Print_Area" localSheetId="0">'RECURSOS DIRECTOS'!$A$1:$J$59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E12" i="1"/>
  <c r="I36" i="1"/>
  <c r="G33" i="1"/>
  <c r="I16" i="1"/>
  <c r="I15" i="1"/>
  <c r="F33" i="1"/>
  <c r="I13" i="1"/>
  <c r="I14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2" i="1"/>
  <c r="I33" i="1" l="1"/>
  <c r="I42" i="1"/>
  <c r="H33" i="1"/>
  <c r="I34" i="1" s="1"/>
  <c r="E33" i="1"/>
  <c r="D33" i="1"/>
  <c r="C33" i="1"/>
  <c r="I45" i="1" l="1"/>
</calcChain>
</file>

<file path=xl/sharedStrings.xml><?xml version="1.0" encoding="utf-8"?>
<sst xmlns="http://schemas.openxmlformats.org/spreadsheetml/2006/main" count="69" uniqueCount="69">
  <si>
    <t>RECURSOS DE CAPTACIÓN DIRECTA</t>
  </si>
  <si>
    <t>RD$</t>
  </si>
  <si>
    <t>Detalle</t>
  </si>
  <si>
    <t>Transferencias</t>
  </si>
  <si>
    <t>EFECTIVO</t>
  </si>
  <si>
    <t>CHEQUES</t>
  </si>
  <si>
    <t>TARJETAS</t>
  </si>
  <si>
    <t>TOTAL DE INGRESOS</t>
  </si>
  <si>
    <t>A</t>
  </si>
  <si>
    <t>B</t>
  </si>
  <si>
    <t>C</t>
  </si>
  <si>
    <t>D</t>
  </si>
  <si>
    <t>E</t>
  </si>
  <si>
    <t>F</t>
  </si>
  <si>
    <t>SIGEF*</t>
  </si>
  <si>
    <t>SIRT*</t>
  </si>
  <si>
    <t>COLECTORA T/D*</t>
  </si>
  <si>
    <t>INGRESOS POR CAJA</t>
  </si>
  <si>
    <t>CUENTA COLECTORA</t>
  </si>
  <si>
    <t>Apoyo Logístico ADAA</t>
  </si>
  <si>
    <t>Becas</t>
  </si>
  <si>
    <t>Certificaciones</t>
  </si>
  <si>
    <t>Convalidaciones</t>
  </si>
  <si>
    <t>Exámen Diferido</t>
  </si>
  <si>
    <t>Homologación Curricular</t>
  </si>
  <si>
    <t>Acreditación Institucional</t>
  </si>
  <si>
    <t>Actualización Docente</t>
  </si>
  <si>
    <t xml:space="preserve">Covertura Para Pago de  Docencia </t>
  </si>
  <si>
    <t>Fotocopias</t>
  </si>
  <si>
    <t>Publicaciones: Libro Derecho Tributario Sustantivo</t>
  </si>
  <si>
    <t>Docencia</t>
  </si>
  <si>
    <t>Matriculación  y Cuota de Recuperación (Actualización Aduanera)</t>
  </si>
  <si>
    <t>Matriculación  y Cuota de Recuperación (Básico en Técnicas Aduaneras)</t>
  </si>
  <si>
    <t>Introducción a la Ofimática</t>
  </si>
  <si>
    <t>Matriculación (Diplomado en Tributación)</t>
  </si>
  <si>
    <t>Matriculación (Impuestos sobre la Renta)</t>
  </si>
  <si>
    <t>Participantes de la Certificación de IDEA</t>
  </si>
  <si>
    <t>Reposición</t>
  </si>
  <si>
    <t xml:space="preserve">Otro Apoyo Logístico </t>
  </si>
  <si>
    <t>Fuente: Div. Financiera</t>
  </si>
  <si>
    <t>Ver anexo Estado de Cuenta Cuenta Colectora de Recursos Directos.</t>
  </si>
  <si>
    <t>* TRANSFERENCIAS DIRECTAS POR ESTUDIANTES.</t>
  </si>
  <si>
    <t>Elaborado por:</t>
  </si>
  <si>
    <t>Revisado por:</t>
  </si>
  <si>
    <t>Aprobado Por:</t>
  </si>
  <si>
    <t>_________________________________</t>
  </si>
  <si>
    <t>____________________________________</t>
  </si>
  <si>
    <t>___________________________________</t>
  </si>
  <si>
    <t>Lic. Joanna Vólquez Mercedes</t>
  </si>
  <si>
    <t>Lic. Dionicio de León de Los Santos</t>
  </si>
  <si>
    <t>Lic. Hector Bienvenido  Ferreras García</t>
  </si>
  <si>
    <t>Contador</t>
  </si>
  <si>
    <t>Enc. Div. Financiera</t>
  </si>
  <si>
    <t>Enc. Dpto. Adm. y  Financiero</t>
  </si>
  <si>
    <t>_____________________________________________</t>
  </si>
  <si>
    <t>Lic. Juan José Disla Ledesma</t>
  </si>
  <si>
    <t>Director General</t>
  </si>
  <si>
    <t>MONTO TOTAL DEL  ESTADO DE CUENTA CUENTA COLECTORA DE RECURSOS DIRECTOS MES DE JULIO.2022</t>
  </si>
  <si>
    <t>MONTO TOTAL DEL MOVIMIENTO EN LIBROS DEL SIGEF JULIO 2022</t>
  </si>
  <si>
    <t>TOTAL INGRESOS POR SISTEMA DE RECAUDACIÓN DE INGRESOS DEL TESORO (SIRIT), JULIO 2022</t>
  </si>
  <si>
    <t xml:space="preserve">TOTAL INGRESOS  REGISTRADOS EN CUENTA COLECTORA DE RECURSOS DIRECTOS DEL CAPGEFI DESDE EL 01/07/2022 AL 31/7/2022. </t>
  </si>
  <si>
    <t>FACTURA POR COBRAR A LA TESROREÍA DE SEGURIDAD SOCIAL (TSS).</t>
  </si>
  <si>
    <t>ASIGNACIÓN DE CUOTA DE PAGO DÉBITO</t>
  </si>
  <si>
    <t>TOTAL INGRESOS POR CAJA JULIO</t>
  </si>
  <si>
    <t>TOTAL</t>
  </si>
  <si>
    <t xml:space="preserve"> Del 01/07/2022 al 31/07/2022</t>
  </si>
  <si>
    <t xml:space="preserve"> INGRESOS POR CAJA (EFECTIVO-CHEQUES-TARJETA), AL 31 DE JULIO 2022.</t>
  </si>
  <si>
    <t xml:space="preserve"> INGRESOS POR TRANSFERENCIAS REPORTADO POR CAJA,  AL 31 DE JULIO  2022</t>
  </si>
  <si>
    <t>INGRESOS  MES DE 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</si>
</sst>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b/>
      <sz val="22"/>
      <color theme="1" tint="4.9989318521683403E-2"/>
      <name val="Calibri"/>
      <family val="2"/>
      <scheme val="minor"/>
    </font>
    <font>
      <b/>
      <sz val="20"/>
      <color theme="1" tint="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2" borderId="1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43" fontId="0" fillId="0" borderId="0" xfId="2" applyFont="1"/>
    <xf numFmtId="0" fontId="6" fillId="0" borderId="9" xfId="0" applyFont="1" applyFill="1" applyBorder="1" applyAlignment="1">
      <alignment horizontal="left"/>
    </xf>
    <xf numFmtId="43" fontId="9" fillId="0" borderId="26" xfId="2" applyFont="1" applyFill="1" applyBorder="1" applyAlignment="1">
      <alignment horizontal="left"/>
    </xf>
    <xf numFmtId="164" fontId="9" fillId="0" borderId="27" xfId="1" applyFont="1" applyFill="1" applyBorder="1" applyAlignment="1">
      <alignment horizontal="left"/>
    </xf>
    <xf numFmtId="164" fontId="9" fillId="0" borderId="28" xfId="1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left"/>
    </xf>
    <xf numFmtId="164" fontId="9" fillId="0" borderId="30" xfId="0" applyNumberFormat="1" applyFont="1" applyFill="1" applyBorder="1" applyAlignment="1">
      <alignment horizontal="center"/>
    </xf>
    <xf numFmtId="0" fontId="6" fillId="0" borderId="15" xfId="0" applyFont="1" applyFill="1" applyBorder="1"/>
    <xf numFmtId="43" fontId="9" fillId="0" borderId="31" xfId="2" applyFont="1" applyFill="1" applyBorder="1" applyAlignment="1">
      <alignment horizontal="left"/>
    </xf>
    <xf numFmtId="0" fontId="9" fillId="0" borderId="32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164" fontId="9" fillId="0" borderId="35" xfId="1" applyFont="1" applyFill="1" applyBorder="1" applyAlignment="1">
      <alignment horizontal="left"/>
    </xf>
    <xf numFmtId="164" fontId="9" fillId="0" borderId="36" xfId="1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164" fontId="9" fillId="0" borderId="34" xfId="1" applyFont="1" applyFill="1" applyBorder="1" applyAlignment="1">
      <alignment horizontal="right"/>
    </xf>
    <xf numFmtId="0" fontId="9" fillId="0" borderId="35" xfId="0" applyFont="1" applyFill="1" applyBorder="1" applyAlignment="1">
      <alignment horizontal="left"/>
    </xf>
    <xf numFmtId="164" fontId="9" fillId="0" borderId="32" xfId="1" applyFont="1" applyFill="1" applyBorder="1" applyAlignment="1">
      <alignment horizontal="left"/>
    </xf>
    <xf numFmtId="164" fontId="9" fillId="0" borderId="33" xfId="1" applyFont="1" applyFill="1" applyBorder="1" applyAlignment="1">
      <alignment horizontal="left"/>
    </xf>
    <xf numFmtId="164" fontId="9" fillId="0" borderId="34" xfId="1" applyFont="1" applyFill="1" applyBorder="1" applyAlignment="1">
      <alignment horizontal="left"/>
    </xf>
    <xf numFmtId="0" fontId="6" fillId="0" borderId="15" xfId="0" applyFont="1" applyFill="1" applyBorder="1" applyAlignment="1">
      <alignment wrapText="1"/>
    </xf>
    <xf numFmtId="164" fontId="9" fillId="0" borderId="32" xfId="0" applyNumberFormat="1" applyFont="1" applyFill="1" applyBorder="1" applyAlignment="1">
      <alignment horizontal="left"/>
    </xf>
    <xf numFmtId="0" fontId="9" fillId="0" borderId="36" xfId="0" applyFont="1" applyFill="1" applyBorder="1" applyAlignment="1">
      <alignment horizontal="left"/>
    </xf>
    <xf numFmtId="43" fontId="10" fillId="0" borderId="34" xfId="2" applyFont="1" applyFill="1" applyBorder="1"/>
    <xf numFmtId="43" fontId="10" fillId="0" borderId="35" xfId="2" applyFont="1" applyFill="1" applyBorder="1"/>
    <xf numFmtId="43" fontId="10" fillId="0" borderId="38" xfId="2" applyFont="1" applyFill="1" applyBorder="1"/>
    <xf numFmtId="43" fontId="10" fillId="0" borderId="36" xfId="2" applyFont="1" applyFill="1" applyBorder="1"/>
    <xf numFmtId="43" fontId="9" fillId="0" borderId="34" xfId="2" applyFont="1" applyFill="1" applyBorder="1"/>
    <xf numFmtId="43" fontId="9" fillId="0" borderId="35" xfId="2" applyFont="1" applyFill="1" applyBorder="1"/>
    <xf numFmtId="43" fontId="9" fillId="0" borderId="36" xfId="2" applyFont="1" applyFill="1" applyBorder="1"/>
    <xf numFmtId="0" fontId="6" fillId="0" borderId="21" xfId="0" applyFont="1" applyFill="1" applyBorder="1"/>
    <xf numFmtId="43" fontId="10" fillId="0" borderId="39" xfId="2" applyFont="1" applyFill="1" applyBorder="1"/>
    <xf numFmtId="43" fontId="10" fillId="0" borderId="40" xfId="2" applyFont="1" applyFill="1" applyBorder="1"/>
    <xf numFmtId="43" fontId="10" fillId="0" borderId="41" xfId="2" applyFont="1" applyFill="1" applyBorder="1"/>
    <xf numFmtId="43" fontId="10" fillId="0" borderId="42" xfId="2" applyFont="1" applyFill="1" applyBorder="1"/>
    <xf numFmtId="43" fontId="9" fillId="0" borderId="43" xfId="2" applyFont="1" applyFill="1" applyBorder="1"/>
    <xf numFmtId="43" fontId="10" fillId="0" borderId="44" xfId="2" applyFont="1" applyFill="1" applyBorder="1"/>
    <xf numFmtId="165" fontId="9" fillId="0" borderId="46" xfId="3" applyFont="1" applyFill="1" applyBorder="1"/>
    <xf numFmtId="165" fontId="9" fillId="0" borderId="47" xfId="3" applyFont="1" applyFill="1" applyBorder="1"/>
    <xf numFmtId="165" fontId="9" fillId="0" borderId="36" xfId="3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43" fontId="6" fillId="0" borderId="2" xfId="0" applyNumberFormat="1" applyFont="1" applyFill="1" applyBorder="1"/>
    <xf numFmtId="43" fontId="14" fillId="0" borderId="3" xfId="0" applyNumberFormat="1" applyFont="1" applyFill="1" applyBorder="1"/>
    <xf numFmtId="0" fontId="14" fillId="0" borderId="0" xfId="0" applyFont="1" applyBorder="1"/>
    <xf numFmtId="43" fontId="14" fillId="0" borderId="0" xfId="0" applyNumberFormat="1" applyFont="1" applyBorder="1"/>
    <xf numFmtId="164" fontId="14" fillId="0" borderId="5" xfId="1" applyFont="1" applyBorder="1"/>
    <xf numFmtId="0" fontId="14" fillId="0" borderId="4" xfId="0" applyFont="1" applyBorder="1"/>
    <xf numFmtId="43" fontId="14" fillId="0" borderId="5" xfId="0" applyNumberFormat="1" applyFont="1" applyBorder="1"/>
    <xf numFmtId="164" fontId="0" fillId="0" borderId="0" xfId="0" applyNumberFormat="1"/>
    <xf numFmtId="164" fontId="5" fillId="0" borderId="0" xfId="1" applyFont="1"/>
    <xf numFmtId="164" fontId="0" fillId="0" borderId="0" xfId="1" applyFont="1"/>
    <xf numFmtId="164" fontId="15" fillId="0" borderId="0" xfId="0" applyNumberFormat="1" applyFont="1"/>
    <xf numFmtId="164" fontId="5" fillId="0" borderId="0" xfId="0" applyNumberFormat="1" applyFont="1"/>
    <xf numFmtId="164" fontId="14" fillId="0" borderId="0" xfId="1" applyFont="1"/>
    <xf numFmtId="0" fontId="6" fillId="3" borderId="1" xfId="0" applyFont="1" applyFill="1" applyBorder="1" applyAlignment="1">
      <alignment horizontal="center" wrapText="1"/>
    </xf>
    <xf numFmtId="165" fontId="6" fillId="3" borderId="48" xfId="3" applyFont="1" applyFill="1" applyBorder="1"/>
    <xf numFmtId="165" fontId="10" fillId="3" borderId="3" xfId="3" applyFont="1" applyFill="1" applyBorder="1"/>
    <xf numFmtId="165" fontId="9" fillId="0" borderId="29" xfId="3" applyFont="1" applyFill="1" applyBorder="1"/>
    <xf numFmtId="165" fontId="10" fillId="0" borderId="36" xfId="3" applyFont="1" applyFill="1" applyBorder="1" applyAlignment="1">
      <alignment horizontal="left"/>
    </xf>
    <xf numFmtId="165" fontId="9" fillId="0" borderId="44" xfId="3" applyFont="1" applyFill="1" applyBorder="1"/>
    <xf numFmtId="165" fontId="9" fillId="0" borderId="45" xfId="3" applyFont="1" applyFill="1" applyBorder="1"/>
    <xf numFmtId="165" fontId="16" fillId="3" borderId="18" xfId="3" applyFont="1" applyFill="1" applyBorder="1"/>
    <xf numFmtId="43" fontId="0" fillId="0" borderId="0" xfId="0" applyNumberFormat="1"/>
    <xf numFmtId="165" fontId="10" fillId="3" borderId="45" xfId="3" applyFont="1" applyFill="1" applyBorder="1"/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1" fillId="0" borderId="51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12" fillId="3" borderId="51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left" wrapText="1"/>
    </xf>
    <xf numFmtId="0" fontId="13" fillId="3" borderId="17" xfId="0" applyFont="1" applyFill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2" fillId="0" borderId="42" xfId="0" applyFont="1" applyFill="1" applyBorder="1" applyAlignment="1">
      <alignment horizontal="left" wrapText="1"/>
    </xf>
    <xf numFmtId="0" fontId="12" fillId="0" borderId="43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wrapText="1"/>
    </xf>
    <xf numFmtId="0" fontId="11" fillId="0" borderId="27" xfId="0" applyFont="1" applyFill="1" applyBorder="1" applyAlignment="1">
      <alignment wrapText="1"/>
    </xf>
    <xf numFmtId="0" fontId="11" fillId="0" borderId="34" xfId="0" applyFont="1" applyFill="1" applyBorder="1" applyAlignment="1">
      <alignment wrapText="1"/>
    </xf>
    <xf numFmtId="0" fontId="11" fillId="0" borderId="35" xfId="0" applyFont="1" applyFill="1" applyBorder="1" applyAlignment="1">
      <alignment wrapText="1"/>
    </xf>
    <xf numFmtId="0" fontId="12" fillId="0" borderId="34" xfId="0" applyFont="1" applyFill="1" applyBorder="1" applyAlignment="1">
      <alignment horizontal="left" wrapText="1"/>
    </xf>
    <xf numFmtId="0" fontId="12" fillId="0" borderId="35" xfId="0" applyFont="1" applyFill="1" applyBorder="1" applyAlignment="1">
      <alignment horizontal="left" wrapText="1"/>
    </xf>
    <xf numFmtId="0" fontId="11" fillId="0" borderId="31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left" wrapText="1"/>
    </xf>
    <xf numFmtId="0" fontId="11" fillId="0" borderId="35" xfId="0" applyFont="1" applyFill="1" applyBorder="1" applyAlignment="1">
      <alignment horizontal="left" wrapText="1"/>
    </xf>
    <xf numFmtId="0" fontId="11" fillId="0" borderId="39" xfId="0" applyFont="1" applyFill="1" applyBorder="1" applyAlignment="1">
      <alignment horizontal="left" wrapText="1"/>
    </xf>
    <xf numFmtId="0" fontId="11" fillId="0" borderId="40" xfId="0" applyFont="1" applyFill="1" applyBorder="1" applyAlignment="1">
      <alignment horizontal="left" wrapText="1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43" fontId="10" fillId="0" borderId="5" xfId="0" applyNumberFormat="1" applyFont="1" applyFill="1" applyBorder="1"/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5" xfId="0" applyFont="1" applyFill="1" applyBorder="1"/>
    <xf numFmtId="0" fontId="9" fillId="0" borderId="4" xfId="0" applyFont="1" applyBorder="1"/>
    <xf numFmtId="164" fontId="9" fillId="0" borderId="5" xfId="1" applyFont="1" applyBorder="1"/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165" fontId="6" fillId="3" borderId="49" xfId="3" applyFont="1" applyFill="1" applyBorder="1"/>
    <xf numFmtId="165" fontId="6" fillId="3" borderId="50" xfId="3" applyFont="1" applyFill="1" applyBorder="1"/>
  </cellXfs>
  <cellStyles count="4">
    <cellStyle name="Currency" xfId="3"/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793749</xdr:colOff>
      <xdr:row>3</xdr:row>
      <xdr:rowOff>47625</xdr:rowOff>
    </xdr:from>
    <xdr:to>
      <xdr:col>8</xdr:col>
      <xdr:colOff>619124</xdr:colOff>
      <xdr:row>6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46124" y="968375"/>
          <a:ext cx="4714875" cy="1920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</xdr:colOff>
      <xdr:row>2</xdr:row>
      <xdr:rowOff>127001</xdr:rowOff>
    </xdr:from>
    <xdr:to>
      <xdr:col>1</xdr:col>
      <xdr:colOff>4953000</xdr:colOff>
      <xdr:row>5</xdr:row>
      <xdr:rowOff>188850</xdr:rowOff>
    </xdr:to>
    <xdr:pic>
      <xdr:nvPicPr>
        <xdr:cNvPr id="3" name="WordPictureWatermark181267939" descr="CAPGEFI Hoja Timbrada 2021 NUEVO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32" t="89563" b="1147"/>
        <a:stretch>
          <a:fillRect/>
        </a:stretch>
      </xdr:blipFill>
      <xdr:spPr bwMode="auto">
        <a:xfrm>
          <a:off x="631825" y="517526"/>
          <a:ext cx="4826000" cy="2043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5"/>
  <sheetViews>
    <sheetView tabSelected="1" view="pageBreakPreview" topLeftCell="A28" zoomScale="60" workbookViewId="0">
      <selection activeCell="B37" sqref="B37:H37"/>
    </sheetView>
  </sheetViews>
  <sheetFormatPr baseColWidth="10" defaultRowHeight="15" x14ac:dyDescent="0.25"/>
  <cols>
    <col min="1" max="1" width="7.5703125" customWidth="1"/>
    <col min="2" max="2" width="87.7109375" customWidth="1"/>
    <col min="3" max="3" width="17.7109375" customWidth="1"/>
    <col min="4" max="4" width="28.7109375" customWidth="1"/>
    <col min="5" max="5" width="32.42578125" customWidth="1"/>
    <col min="6" max="6" width="39.140625" customWidth="1"/>
    <col min="7" max="7" width="40.140625" customWidth="1"/>
    <col min="8" max="8" width="33" customWidth="1"/>
    <col min="9" max="9" width="60.5703125" customWidth="1"/>
    <col min="10" max="10" width="19.42578125" customWidth="1"/>
    <col min="11" max="11" width="13.140625" bestFit="1" customWidth="1"/>
  </cols>
  <sheetData>
    <row r="2" spans="2:13" ht="15.75" thickBot="1" x14ac:dyDescent="0.3"/>
    <row r="3" spans="2:13" ht="41.25" customHeight="1" x14ac:dyDescent="0.25">
      <c r="B3" s="1"/>
      <c r="C3" s="2"/>
      <c r="D3" s="2"/>
      <c r="E3" s="2"/>
      <c r="F3" s="2"/>
      <c r="G3" s="2"/>
      <c r="H3" s="2"/>
      <c r="I3" s="3"/>
    </row>
    <row r="4" spans="2:13" ht="96" customHeight="1" x14ac:dyDescent="0.3">
      <c r="B4" s="95"/>
      <c r="C4" s="96"/>
      <c r="D4" s="96"/>
      <c r="E4" s="96"/>
      <c r="F4" s="96"/>
      <c r="G4" s="96"/>
      <c r="H4" s="96"/>
      <c r="I4" s="97"/>
    </row>
    <row r="5" spans="2:13" ht="18.75" x14ac:dyDescent="0.3">
      <c r="B5" s="95"/>
      <c r="C5" s="96"/>
      <c r="D5" s="96"/>
      <c r="E5" s="96"/>
      <c r="F5" s="96"/>
      <c r="G5" s="96"/>
      <c r="H5" s="96"/>
      <c r="I5" s="97"/>
    </row>
    <row r="6" spans="2:13" ht="39.75" customHeight="1" x14ac:dyDescent="0.5">
      <c r="B6" s="98" t="s">
        <v>0</v>
      </c>
      <c r="C6" s="99"/>
      <c r="D6" s="99"/>
      <c r="E6" s="99"/>
      <c r="F6" s="99"/>
      <c r="G6" s="99"/>
      <c r="H6" s="99"/>
      <c r="I6" s="100"/>
    </row>
    <row r="7" spans="2:13" ht="53.25" customHeight="1" x14ac:dyDescent="0.5">
      <c r="B7" s="101" t="s">
        <v>65</v>
      </c>
      <c r="C7" s="102"/>
      <c r="D7" s="102"/>
      <c r="E7" s="102"/>
      <c r="F7" s="102"/>
      <c r="G7" s="102"/>
      <c r="H7" s="102"/>
      <c r="I7" s="103"/>
    </row>
    <row r="8" spans="2:13" ht="19.5" thickBot="1" x14ac:dyDescent="0.35">
      <c r="B8" s="104" t="s">
        <v>1</v>
      </c>
      <c r="C8" s="105"/>
      <c r="D8" s="105"/>
      <c r="E8" s="105"/>
      <c r="F8" s="105"/>
      <c r="G8" s="105"/>
      <c r="H8" s="105"/>
      <c r="I8" s="106"/>
    </row>
    <row r="9" spans="2:13" ht="27" thickBot="1" x14ac:dyDescent="0.45">
      <c r="B9" s="107" t="s">
        <v>2</v>
      </c>
      <c r="C9" s="110" t="s">
        <v>3</v>
      </c>
      <c r="D9" s="111"/>
      <c r="E9" s="112"/>
      <c r="F9" s="4" t="s">
        <v>4</v>
      </c>
      <c r="G9" s="5" t="s">
        <v>5</v>
      </c>
      <c r="H9" s="6" t="s">
        <v>6</v>
      </c>
      <c r="I9" s="113" t="s">
        <v>7</v>
      </c>
    </row>
    <row r="10" spans="2:13" ht="21.75" thickBot="1" x14ac:dyDescent="0.4">
      <c r="B10" s="108"/>
      <c r="C10" s="7" t="s">
        <v>8</v>
      </c>
      <c r="D10" s="8" t="s">
        <v>9</v>
      </c>
      <c r="E10" s="9" t="s">
        <v>10</v>
      </c>
      <c r="F10" s="10" t="s">
        <v>11</v>
      </c>
      <c r="G10" s="11" t="s">
        <v>12</v>
      </c>
      <c r="H10" s="12" t="s">
        <v>13</v>
      </c>
      <c r="I10" s="114"/>
    </row>
    <row r="11" spans="2:13" ht="56.25" customHeight="1" thickBot="1" x14ac:dyDescent="0.4">
      <c r="B11" s="109"/>
      <c r="C11" s="13" t="s">
        <v>14</v>
      </c>
      <c r="D11" s="14" t="s">
        <v>15</v>
      </c>
      <c r="E11" s="15" t="s">
        <v>16</v>
      </c>
      <c r="F11" s="116" t="s">
        <v>17</v>
      </c>
      <c r="G11" s="117"/>
      <c r="H11" s="118"/>
      <c r="I11" s="115"/>
      <c r="L11" s="16"/>
      <c r="M11" s="16"/>
    </row>
    <row r="12" spans="2:13" ht="42.75" customHeight="1" x14ac:dyDescent="0.45">
      <c r="B12" s="17" t="s">
        <v>18</v>
      </c>
      <c r="C12" s="18"/>
      <c r="D12" s="19"/>
      <c r="E12" s="20">
        <f>523649.2-15000</f>
        <v>508649.2</v>
      </c>
      <c r="F12" s="21"/>
      <c r="G12" s="22"/>
      <c r="H12" s="23"/>
      <c r="I12" s="24">
        <f>C12+D12+E12+F12+G12+H12</f>
        <v>508649.2</v>
      </c>
      <c r="L12" s="16"/>
      <c r="M12" s="16"/>
    </row>
    <row r="13" spans="2:13" ht="42.75" customHeight="1" x14ac:dyDescent="0.45">
      <c r="B13" s="25" t="s">
        <v>19</v>
      </c>
      <c r="C13" s="26"/>
      <c r="D13" s="27"/>
      <c r="E13" s="28"/>
      <c r="F13" s="29"/>
      <c r="G13" s="30"/>
      <c r="H13" s="31"/>
      <c r="I13" s="24">
        <f t="shared" ref="I13:I32" si="0">C13+D13+E13+F13+G13+H13</f>
        <v>0</v>
      </c>
      <c r="L13" s="16"/>
      <c r="M13" s="16"/>
    </row>
    <row r="14" spans="2:13" ht="42.75" customHeight="1" x14ac:dyDescent="0.45">
      <c r="B14" s="32" t="s">
        <v>20</v>
      </c>
      <c r="C14" s="26"/>
      <c r="D14" s="27"/>
      <c r="E14" s="28"/>
      <c r="F14" s="33"/>
      <c r="G14" s="34"/>
      <c r="H14" s="31"/>
      <c r="I14" s="24">
        <f t="shared" si="0"/>
        <v>0</v>
      </c>
      <c r="L14" s="16"/>
      <c r="M14" s="16"/>
    </row>
    <row r="15" spans="2:13" ht="42.75" customHeight="1" x14ac:dyDescent="0.45">
      <c r="B15" s="32" t="s">
        <v>21</v>
      </c>
      <c r="C15" s="26"/>
      <c r="D15" s="35">
        <v>1510</v>
      </c>
      <c r="E15" s="36"/>
      <c r="F15" s="37">
        <v>6020</v>
      </c>
      <c r="G15" s="30"/>
      <c r="H15" s="31">
        <v>6900</v>
      </c>
      <c r="I15" s="24">
        <f>C15+D15+E15+F15+G15+H15</f>
        <v>14430</v>
      </c>
      <c r="L15" s="16"/>
      <c r="M15" s="16"/>
    </row>
    <row r="16" spans="2:13" ht="42.75" customHeight="1" x14ac:dyDescent="0.45">
      <c r="B16" s="32" t="s">
        <v>22</v>
      </c>
      <c r="C16" s="26"/>
      <c r="D16" s="35"/>
      <c r="E16" s="36"/>
      <c r="F16" s="37">
        <v>7200</v>
      </c>
      <c r="G16" s="30"/>
      <c r="H16" s="31">
        <v>22800</v>
      </c>
      <c r="I16" s="24">
        <f>C16+D16+E16+F16+G16+H16</f>
        <v>30000</v>
      </c>
      <c r="L16" s="16"/>
      <c r="M16" s="16"/>
    </row>
    <row r="17" spans="2:13" ht="42.75" customHeight="1" x14ac:dyDescent="0.45">
      <c r="B17" s="32" t="s">
        <v>23</v>
      </c>
      <c r="C17" s="26"/>
      <c r="D17" s="35"/>
      <c r="E17" s="36"/>
      <c r="F17" s="37"/>
      <c r="G17" s="30"/>
      <c r="H17" s="31"/>
      <c r="I17" s="24">
        <f t="shared" si="0"/>
        <v>0</v>
      </c>
      <c r="L17" s="16"/>
      <c r="M17" s="16"/>
    </row>
    <row r="18" spans="2:13" ht="42.75" customHeight="1" x14ac:dyDescent="0.45">
      <c r="B18" s="32" t="s">
        <v>24</v>
      </c>
      <c r="C18" s="26"/>
      <c r="D18" s="35"/>
      <c r="E18" s="36"/>
      <c r="F18" s="37"/>
      <c r="G18" s="30"/>
      <c r="H18" s="31"/>
      <c r="I18" s="24">
        <f t="shared" si="0"/>
        <v>0</v>
      </c>
      <c r="L18" s="16"/>
      <c r="M18" s="16"/>
    </row>
    <row r="19" spans="2:13" ht="42.75" customHeight="1" x14ac:dyDescent="0.45">
      <c r="B19" s="32" t="s">
        <v>25</v>
      </c>
      <c r="C19" s="26"/>
      <c r="D19" s="35"/>
      <c r="E19" s="36"/>
      <c r="F19" s="37"/>
      <c r="G19" s="30"/>
      <c r="H19" s="31"/>
      <c r="I19" s="24">
        <f t="shared" si="0"/>
        <v>0</v>
      </c>
      <c r="L19" s="16"/>
      <c r="M19" s="16"/>
    </row>
    <row r="20" spans="2:13" ht="42.75" customHeight="1" x14ac:dyDescent="0.45">
      <c r="B20" s="32" t="s">
        <v>26</v>
      </c>
      <c r="C20" s="26"/>
      <c r="D20" s="35"/>
      <c r="E20" s="36"/>
      <c r="F20" s="37"/>
      <c r="G20" s="30"/>
      <c r="H20" s="31"/>
      <c r="I20" s="24">
        <f t="shared" si="0"/>
        <v>0</v>
      </c>
      <c r="L20" s="16"/>
      <c r="M20" s="16"/>
    </row>
    <row r="21" spans="2:13" ht="60" customHeight="1" x14ac:dyDescent="0.45">
      <c r="B21" s="38" t="s">
        <v>27</v>
      </c>
      <c r="C21" s="26"/>
      <c r="D21" s="39"/>
      <c r="E21" s="28"/>
      <c r="F21" s="29"/>
      <c r="G21" s="34"/>
      <c r="H21" s="40"/>
      <c r="I21" s="24">
        <f t="shared" si="0"/>
        <v>0</v>
      </c>
      <c r="L21" s="16"/>
      <c r="M21" s="16"/>
    </row>
    <row r="22" spans="2:13" ht="42.75" customHeight="1" x14ac:dyDescent="0.45">
      <c r="B22" s="25" t="s">
        <v>28</v>
      </c>
      <c r="C22" s="26"/>
      <c r="D22" s="27"/>
      <c r="E22" s="28"/>
      <c r="F22" s="29"/>
      <c r="G22" s="34"/>
      <c r="H22" s="40"/>
      <c r="I22" s="24">
        <f t="shared" si="0"/>
        <v>0</v>
      </c>
      <c r="L22" s="16"/>
      <c r="M22" s="16"/>
    </row>
    <row r="23" spans="2:13" ht="59.25" customHeight="1" x14ac:dyDescent="0.45">
      <c r="B23" s="38" t="s">
        <v>29</v>
      </c>
      <c r="C23" s="26"/>
      <c r="D23" s="27"/>
      <c r="E23" s="28"/>
      <c r="F23" s="37"/>
      <c r="G23" s="34"/>
      <c r="H23" s="31"/>
      <c r="I23" s="24">
        <f t="shared" si="0"/>
        <v>0</v>
      </c>
      <c r="L23" s="16"/>
      <c r="M23" s="16"/>
    </row>
    <row r="24" spans="2:13" ht="59.25" customHeight="1" x14ac:dyDescent="0.45">
      <c r="B24" s="38" t="s">
        <v>30</v>
      </c>
      <c r="C24" s="26"/>
      <c r="D24" s="27"/>
      <c r="E24" s="28"/>
      <c r="F24" s="37"/>
      <c r="G24" s="30"/>
      <c r="H24" s="31"/>
      <c r="I24" s="24">
        <f t="shared" si="0"/>
        <v>0</v>
      </c>
      <c r="L24" s="16"/>
      <c r="M24" s="16"/>
    </row>
    <row r="25" spans="2:13" ht="111.75" customHeight="1" x14ac:dyDescent="0.45">
      <c r="B25" s="38" t="s">
        <v>31</v>
      </c>
      <c r="C25" s="26"/>
      <c r="D25" s="27"/>
      <c r="E25" s="28"/>
      <c r="F25" s="37"/>
      <c r="G25" s="30"/>
      <c r="H25" s="31">
        <v>36800</v>
      </c>
      <c r="I25" s="24">
        <f t="shared" si="0"/>
        <v>36800</v>
      </c>
      <c r="L25" s="16"/>
      <c r="M25" s="16"/>
    </row>
    <row r="26" spans="2:13" ht="96" customHeight="1" x14ac:dyDescent="0.45">
      <c r="B26" s="38" t="s">
        <v>32</v>
      </c>
      <c r="C26" s="26"/>
      <c r="D26" s="27"/>
      <c r="E26" s="36"/>
      <c r="F26" s="37">
        <v>15610</v>
      </c>
      <c r="G26" s="30">
        <v>90000</v>
      </c>
      <c r="H26" s="31">
        <v>165000</v>
      </c>
      <c r="I26" s="24">
        <f t="shared" si="0"/>
        <v>270610</v>
      </c>
      <c r="L26" s="16"/>
      <c r="M26" s="16"/>
    </row>
    <row r="27" spans="2:13" ht="96" customHeight="1" x14ac:dyDescent="0.45">
      <c r="B27" s="38" t="s">
        <v>33</v>
      </c>
      <c r="C27" s="26"/>
      <c r="D27" s="27"/>
      <c r="E27" s="36"/>
      <c r="F27" s="37"/>
      <c r="G27" s="30"/>
      <c r="H27" s="31"/>
      <c r="I27" s="24">
        <f t="shared" si="0"/>
        <v>0</v>
      </c>
      <c r="L27" s="16"/>
      <c r="M27" s="16"/>
    </row>
    <row r="28" spans="2:13" ht="79.5" customHeight="1" x14ac:dyDescent="0.45">
      <c r="B28" s="38" t="s">
        <v>34</v>
      </c>
      <c r="C28" s="26"/>
      <c r="D28" s="27"/>
      <c r="E28" s="36"/>
      <c r="F28" s="37">
        <v>610</v>
      </c>
      <c r="G28" s="30"/>
      <c r="H28" s="31"/>
      <c r="I28" s="24">
        <f t="shared" si="0"/>
        <v>610</v>
      </c>
      <c r="L28" s="16"/>
      <c r="M28" s="16"/>
    </row>
    <row r="29" spans="2:13" ht="77.25" customHeight="1" x14ac:dyDescent="0.45">
      <c r="B29" s="38" t="s">
        <v>35</v>
      </c>
      <c r="C29" s="26"/>
      <c r="D29" s="27"/>
      <c r="E29" s="36"/>
      <c r="F29" s="37"/>
      <c r="G29" s="30"/>
      <c r="H29" s="31"/>
      <c r="I29" s="24">
        <f t="shared" si="0"/>
        <v>0</v>
      </c>
      <c r="L29" s="16"/>
      <c r="M29" s="16"/>
    </row>
    <row r="30" spans="2:13" ht="51" customHeight="1" x14ac:dyDescent="0.45">
      <c r="B30" s="38" t="s">
        <v>36</v>
      </c>
      <c r="C30" s="41"/>
      <c r="D30" s="42"/>
      <c r="E30" s="43"/>
      <c r="F30" s="41"/>
      <c r="G30" s="42"/>
      <c r="H30" s="44"/>
      <c r="I30" s="24">
        <f t="shared" si="0"/>
        <v>0</v>
      </c>
    </row>
    <row r="31" spans="2:13" ht="42.75" customHeight="1" x14ac:dyDescent="0.45">
      <c r="B31" s="38" t="s">
        <v>37</v>
      </c>
      <c r="C31" s="41"/>
      <c r="D31" s="42"/>
      <c r="E31" s="43"/>
      <c r="F31" s="45">
        <v>4600</v>
      </c>
      <c r="G31" s="46"/>
      <c r="H31" s="47"/>
      <c r="I31" s="24">
        <f t="shared" si="0"/>
        <v>4600</v>
      </c>
    </row>
    <row r="32" spans="2:13" ht="42.75" customHeight="1" thickBot="1" x14ac:dyDescent="0.5">
      <c r="B32" s="48" t="s">
        <v>38</v>
      </c>
      <c r="C32" s="49"/>
      <c r="D32" s="50"/>
      <c r="E32" s="51"/>
      <c r="F32" s="52"/>
      <c r="G32" s="53">
        <v>10000</v>
      </c>
      <c r="H32" s="54"/>
      <c r="I32" s="24">
        <f t="shared" si="0"/>
        <v>10000</v>
      </c>
    </row>
    <row r="33" spans="2:10" ht="42.75" customHeight="1" thickBot="1" x14ac:dyDescent="0.5">
      <c r="B33" s="73" t="s">
        <v>68</v>
      </c>
      <c r="C33" s="74">
        <f>SUM(C12:C32)</f>
        <v>0</v>
      </c>
      <c r="D33" s="150">
        <f t="shared" ref="D33" si="1">SUM(D12:D32)</f>
        <v>1510</v>
      </c>
      <c r="E33" s="151">
        <f>SUM(E12:E32)</f>
        <v>508649.2</v>
      </c>
      <c r="F33" s="75">
        <f>SUM(F12:F32)</f>
        <v>34040</v>
      </c>
      <c r="G33" s="75">
        <f>SUM(G12:G32)</f>
        <v>100000</v>
      </c>
      <c r="H33" s="75">
        <f>SUM(H12:H32)</f>
        <v>231500</v>
      </c>
      <c r="I33" s="75">
        <f>SUM(I12:I32)-1510</f>
        <v>874189.2</v>
      </c>
    </row>
    <row r="34" spans="2:10" ht="42.75" customHeight="1" x14ac:dyDescent="0.45">
      <c r="B34" s="119" t="s">
        <v>66</v>
      </c>
      <c r="C34" s="120"/>
      <c r="D34" s="120"/>
      <c r="E34" s="120"/>
      <c r="F34" s="120"/>
      <c r="G34" s="120"/>
      <c r="H34" s="120"/>
      <c r="I34" s="76">
        <f>F33+G33+H33-15000</f>
        <v>350540</v>
      </c>
      <c r="J34" s="81"/>
    </row>
    <row r="35" spans="2:10" ht="42.75" customHeight="1" x14ac:dyDescent="0.45">
      <c r="B35" s="121" t="s">
        <v>67</v>
      </c>
      <c r="C35" s="122"/>
      <c r="D35" s="122"/>
      <c r="E35" s="122"/>
      <c r="F35" s="122"/>
      <c r="G35" s="122"/>
      <c r="H35" s="122"/>
      <c r="I35" s="57">
        <v>179600</v>
      </c>
      <c r="J35" s="81"/>
    </row>
    <row r="36" spans="2:10" ht="42.75" customHeight="1" x14ac:dyDescent="0.45">
      <c r="B36" s="123" t="s">
        <v>63</v>
      </c>
      <c r="C36" s="124"/>
      <c r="D36" s="124"/>
      <c r="E36" s="124"/>
      <c r="F36" s="124"/>
      <c r="G36" s="124"/>
      <c r="H36" s="124"/>
      <c r="I36" s="77">
        <f>I34+I35</f>
        <v>530140</v>
      </c>
      <c r="J36" s="81"/>
    </row>
    <row r="37" spans="2:10" ht="42.75" customHeight="1" thickBot="1" x14ac:dyDescent="0.5">
      <c r="B37" s="129" t="s">
        <v>61</v>
      </c>
      <c r="C37" s="130"/>
      <c r="D37" s="130"/>
      <c r="E37" s="130"/>
      <c r="F37" s="130"/>
      <c r="G37" s="130"/>
      <c r="H37" s="130"/>
      <c r="I37" s="56">
        <v>15000</v>
      </c>
    </row>
    <row r="38" spans="2:10" ht="42.75" customHeight="1" thickBot="1" x14ac:dyDescent="0.5">
      <c r="B38" s="86" t="s">
        <v>64</v>
      </c>
      <c r="C38" s="87"/>
      <c r="D38" s="87"/>
      <c r="E38" s="87"/>
      <c r="F38" s="87"/>
      <c r="G38" s="87"/>
      <c r="H38" s="88"/>
      <c r="I38" s="82">
        <f>I36+I37</f>
        <v>545140</v>
      </c>
    </row>
    <row r="39" spans="2:10" ht="50.25" customHeight="1" x14ac:dyDescent="0.45">
      <c r="B39" s="125" t="s">
        <v>57</v>
      </c>
      <c r="C39" s="126"/>
      <c r="D39" s="126"/>
      <c r="E39" s="126"/>
      <c r="F39" s="126"/>
      <c r="G39" s="126"/>
      <c r="H39" s="126"/>
      <c r="I39" s="55">
        <v>874189.2</v>
      </c>
    </row>
    <row r="40" spans="2:10" ht="55.5" customHeight="1" x14ac:dyDescent="0.45">
      <c r="B40" s="127" t="s">
        <v>58</v>
      </c>
      <c r="C40" s="128"/>
      <c r="D40" s="128"/>
      <c r="E40" s="128"/>
      <c r="F40" s="128"/>
      <c r="G40" s="128"/>
      <c r="H40" s="128"/>
      <c r="I40" s="57">
        <v>875699.19999999995</v>
      </c>
    </row>
    <row r="41" spans="2:10" ht="55.5" customHeight="1" thickBot="1" x14ac:dyDescent="0.5">
      <c r="B41" s="93" t="s">
        <v>59</v>
      </c>
      <c r="C41" s="94"/>
      <c r="D41" s="94"/>
      <c r="E41" s="94"/>
      <c r="F41" s="94"/>
      <c r="G41" s="94"/>
      <c r="H41" s="94"/>
      <c r="I41" s="78">
        <v>1510</v>
      </c>
    </row>
    <row r="42" spans="2:10" ht="55.5" customHeight="1" thickBot="1" x14ac:dyDescent="0.55000000000000004">
      <c r="B42" s="89" t="s">
        <v>60</v>
      </c>
      <c r="C42" s="90"/>
      <c r="D42" s="90"/>
      <c r="E42" s="90"/>
      <c r="F42" s="90"/>
      <c r="G42" s="90"/>
      <c r="H42" s="90"/>
      <c r="I42" s="80">
        <f>I39+I41</f>
        <v>875699.19999999995</v>
      </c>
    </row>
    <row r="43" spans="2:10" ht="55.5" customHeight="1" thickBot="1" x14ac:dyDescent="0.5">
      <c r="B43" s="83" t="s">
        <v>62</v>
      </c>
      <c r="C43" s="84"/>
      <c r="D43" s="84"/>
      <c r="E43" s="84"/>
      <c r="F43" s="84"/>
      <c r="G43" s="84"/>
      <c r="H43" s="85"/>
      <c r="I43" s="79">
        <v>1519112.44</v>
      </c>
    </row>
    <row r="44" spans="2:10" ht="26.25" x14ac:dyDescent="0.4">
      <c r="B44" s="58" t="s">
        <v>39</v>
      </c>
      <c r="C44" s="59"/>
      <c r="D44" s="59"/>
      <c r="E44" s="59"/>
      <c r="F44" s="59"/>
      <c r="G44" s="59"/>
      <c r="H44" s="60"/>
      <c r="I44" s="61"/>
    </row>
    <row r="45" spans="2:10" ht="38.25" customHeight="1" x14ac:dyDescent="0.4">
      <c r="B45" s="91" t="s">
        <v>40</v>
      </c>
      <c r="C45" s="92"/>
      <c r="D45" s="92"/>
      <c r="E45" s="92"/>
      <c r="F45" s="92"/>
      <c r="G45" s="62"/>
      <c r="H45" s="63"/>
      <c r="I45" s="64">
        <f>I39-I36</f>
        <v>344049.19999999995</v>
      </c>
    </row>
    <row r="46" spans="2:10" ht="26.25" x14ac:dyDescent="0.4">
      <c r="B46" s="65" t="s">
        <v>41</v>
      </c>
      <c r="C46" s="62"/>
      <c r="D46" s="62"/>
      <c r="E46" s="62"/>
      <c r="F46" s="62"/>
      <c r="G46" s="62"/>
      <c r="H46" s="62"/>
      <c r="I46" s="64"/>
    </row>
    <row r="47" spans="2:10" ht="26.25" x14ac:dyDescent="0.4">
      <c r="B47" s="65"/>
      <c r="C47" s="62"/>
      <c r="D47" s="62"/>
      <c r="E47" s="62"/>
      <c r="F47" s="62"/>
      <c r="G47" s="62"/>
      <c r="H47" s="62"/>
      <c r="I47" s="66"/>
    </row>
    <row r="48" spans="2:10" ht="28.5" x14ac:dyDescent="0.45">
      <c r="B48" s="131" t="s">
        <v>42</v>
      </c>
      <c r="C48" s="132" t="s">
        <v>43</v>
      </c>
      <c r="D48" s="132"/>
      <c r="E48" s="132"/>
      <c r="F48" s="132"/>
      <c r="G48" s="132" t="s">
        <v>44</v>
      </c>
      <c r="H48" s="132"/>
      <c r="I48" s="133"/>
    </row>
    <row r="49" spans="2:9" ht="28.5" x14ac:dyDescent="0.45">
      <c r="B49" s="134"/>
      <c r="C49" s="135"/>
      <c r="D49" s="136"/>
      <c r="E49" s="136"/>
      <c r="F49" s="136"/>
      <c r="G49" s="135"/>
      <c r="H49" s="135"/>
      <c r="I49" s="137"/>
    </row>
    <row r="50" spans="2:9" ht="28.5" x14ac:dyDescent="0.45">
      <c r="B50" s="134" t="s">
        <v>45</v>
      </c>
      <c r="C50" s="132" t="s">
        <v>46</v>
      </c>
      <c r="D50" s="132"/>
      <c r="E50" s="132"/>
      <c r="F50" s="132"/>
      <c r="G50" s="132" t="s">
        <v>47</v>
      </c>
      <c r="H50" s="132"/>
      <c r="I50" s="133"/>
    </row>
    <row r="51" spans="2:9" ht="28.5" x14ac:dyDescent="0.45">
      <c r="B51" s="138" t="s">
        <v>48</v>
      </c>
      <c r="C51" s="139" t="s">
        <v>49</v>
      </c>
      <c r="D51" s="139"/>
      <c r="E51" s="139"/>
      <c r="F51" s="139"/>
      <c r="G51" s="139" t="s">
        <v>50</v>
      </c>
      <c r="H51" s="139"/>
      <c r="I51" s="140"/>
    </row>
    <row r="52" spans="2:9" ht="28.5" x14ac:dyDescent="0.45">
      <c r="B52" s="131" t="s">
        <v>51</v>
      </c>
      <c r="C52" s="132" t="s">
        <v>52</v>
      </c>
      <c r="D52" s="132"/>
      <c r="E52" s="132"/>
      <c r="F52" s="132"/>
      <c r="G52" s="132" t="s">
        <v>53</v>
      </c>
      <c r="H52" s="132"/>
      <c r="I52" s="133"/>
    </row>
    <row r="53" spans="2:9" ht="28.5" x14ac:dyDescent="0.45">
      <c r="B53" s="134"/>
      <c r="C53" s="141"/>
      <c r="D53" s="136"/>
      <c r="E53" s="136"/>
      <c r="F53" s="136"/>
      <c r="G53" s="136"/>
      <c r="H53" s="136"/>
      <c r="I53" s="142"/>
    </row>
    <row r="54" spans="2:9" ht="28.5" x14ac:dyDescent="0.45">
      <c r="B54" s="143"/>
      <c r="C54" s="136"/>
      <c r="D54" s="136"/>
      <c r="E54" s="136"/>
      <c r="F54" s="136"/>
      <c r="G54" s="136"/>
      <c r="H54" s="136"/>
      <c r="I54" s="144"/>
    </row>
    <row r="55" spans="2:9" ht="28.5" x14ac:dyDescent="0.45">
      <c r="B55" s="145" t="s">
        <v>54</v>
      </c>
      <c r="C55" s="132"/>
      <c r="D55" s="132"/>
      <c r="E55" s="132"/>
      <c r="F55" s="132"/>
      <c r="G55" s="132"/>
      <c r="H55" s="132"/>
      <c r="I55" s="133"/>
    </row>
    <row r="56" spans="2:9" ht="28.5" x14ac:dyDescent="0.45">
      <c r="B56" s="146" t="s">
        <v>55</v>
      </c>
      <c r="C56" s="139"/>
      <c r="D56" s="139"/>
      <c r="E56" s="139"/>
      <c r="F56" s="139"/>
      <c r="G56" s="139"/>
      <c r="H56" s="139"/>
      <c r="I56" s="140"/>
    </row>
    <row r="57" spans="2:9" ht="28.5" x14ac:dyDescent="0.45">
      <c r="B57" s="145" t="s">
        <v>56</v>
      </c>
      <c r="C57" s="132"/>
      <c r="D57" s="132"/>
      <c r="E57" s="132"/>
      <c r="F57" s="132"/>
      <c r="G57" s="132"/>
      <c r="H57" s="132"/>
      <c r="I57" s="133"/>
    </row>
    <row r="58" spans="2:9" ht="29.25" thickBot="1" x14ac:dyDescent="0.5">
      <c r="B58" s="147"/>
      <c r="C58" s="148"/>
      <c r="D58" s="148"/>
      <c r="E58" s="148"/>
      <c r="F58" s="148"/>
      <c r="G58" s="148"/>
      <c r="H58" s="148"/>
      <c r="I58" s="149"/>
    </row>
    <row r="60" spans="2:9" x14ac:dyDescent="0.25">
      <c r="D60" s="67"/>
    </row>
    <row r="61" spans="2:9" ht="18.75" x14ac:dyDescent="0.3">
      <c r="C61" s="68"/>
    </row>
    <row r="62" spans="2:9" ht="23.25" x14ac:dyDescent="0.35">
      <c r="C62" s="69"/>
      <c r="D62" s="67"/>
      <c r="F62" s="70"/>
    </row>
    <row r="63" spans="2:9" ht="18.75" x14ac:dyDescent="0.3">
      <c r="C63" s="71"/>
      <c r="D63" s="69"/>
    </row>
    <row r="64" spans="2:9" ht="26.25" x14ac:dyDescent="0.4">
      <c r="D64" s="67"/>
      <c r="F64" s="72"/>
    </row>
    <row r="65" spans="6:8" ht="26.25" x14ac:dyDescent="0.4">
      <c r="F65" s="72"/>
      <c r="G65" s="72"/>
      <c r="H65" s="67"/>
    </row>
  </sheetData>
  <mergeCells count="31">
    <mergeCell ref="B35:H35"/>
    <mergeCell ref="B36:H36"/>
    <mergeCell ref="B39:H39"/>
    <mergeCell ref="B40:H40"/>
    <mergeCell ref="B37:H37"/>
    <mergeCell ref="B9:B11"/>
    <mergeCell ref="C9:E9"/>
    <mergeCell ref="I9:I11"/>
    <mergeCell ref="F11:H11"/>
    <mergeCell ref="B34:H34"/>
    <mergeCell ref="B4:I4"/>
    <mergeCell ref="B5:I5"/>
    <mergeCell ref="B6:I6"/>
    <mergeCell ref="B7:I7"/>
    <mergeCell ref="B8:I8"/>
    <mergeCell ref="B43:H43"/>
    <mergeCell ref="B38:H38"/>
    <mergeCell ref="B57:I57"/>
    <mergeCell ref="C51:F51"/>
    <mergeCell ref="G51:I51"/>
    <mergeCell ref="C52:F52"/>
    <mergeCell ref="G52:I52"/>
    <mergeCell ref="B55:I55"/>
    <mergeCell ref="B56:I56"/>
    <mergeCell ref="B42:H42"/>
    <mergeCell ref="B45:F45"/>
    <mergeCell ref="C48:F48"/>
    <mergeCell ref="G48:I48"/>
    <mergeCell ref="C50:F50"/>
    <mergeCell ref="G50:I50"/>
    <mergeCell ref="B41:H41"/>
  </mergeCells>
  <pageMargins left="0.54" right="0.16" top="0.75" bottom="0.75" header="0.3" footer="0.3"/>
  <pageSetup scale="2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DIRECTOS</vt:lpstr>
      <vt:lpstr>'RECURSOS DIRECTOS'!Área_de_impresión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Volquez Mercedez</dc:creator>
  <cp:lastModifiedBy>Joanna Volquez Mercedez</cp:lastModifiedBy>
  <cp:lastPrinted>2022-08-02T13:23:21Z</cp:lastPrinted>
  <dcterms:created xsi:type="dcterms:W3CDTF">2022-07-08T18:34:49Z</dcterms:created>
  <dcterms:modified xsi:type="dcterms:W3CDTF">2022-08-02T13:25:41Z</dcterms:modified>
</cp:coreProperties>
</file>