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11" i="1"/>
  <c r="G310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D39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39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D86" l="1"/>
  <c r="G86" s="1"/>
  <c r="D117" l="1"/>
  <c r="G117" s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D92" l="1"/>
  <c r="G92" s="1"/>
  <c r="G88" l="1"/>
  <c r="D123" l="1"/>
  <c r="G123" s="1"/>
  <c r="D59" l="1"/>
  <c r="D131" l="1"/>
  <c r="G131" s="1"/>
  <c r="D194" l="1"/>
  <c r="G194" s="1"/>
  <c r="D145" l="1"/>
  <c r="G145" s="1"/>
  <c r="D58" l="1"/>
  <c r="G58" s="1"/>
  <c r="D85" l="1"/>
  <c r="G85" s="1"/>
  <c r="D118" l="1"/>
  <c r="G118" s="1"/>
  <c r="G25" l="1"/>
  <c r="D231" l="1"/>
  <c r="G231" s="1"/>
  <c r="D16" l="1"/>
  <c r="G16" s="1"/>
  <c r="D112" l="1"/>
  <c r="G112" s="1"/>
  <c r="G237" l="1"/>
  <c r="D43" l="1"/>
  <c r="G43" s="1"/>
  <c r="D235" l="1"/>
  <c r="G235" s="1"/>
  <c r="D49" l="1"/>
  <c r="G49" s="1"/>
  <c r="D12" l="1"/>
  <c r="G12" s="1"/>
  <c r="D37"/>
  <c r="G37" s="1"/>
  <c r="D210"/>
  <c r="G210" s="1"/>
  <c r="D23" l="1"/>
  <c r="G23" s="1"/>
  <c r="D24" l="1"/>
  <c r="G24" s="1"/>
  <c r="D133" l="1"/>
  <c r="G133" s="1"/>
  <c r="D51" l="1"/>
  <c r="G51" s="1"/>
  <c r="D13" l="1"/>
  <c r="G13" s="1"/>
  <c r="D26" l="1"/>
  <c r="G26" s="1"/>
  <c r="D11" l="1"/>
  <c r="G11" s="1"/>
  <c r="D94" l="1"/>
  <c r="G94" s="1"/>
  <c r="D148" l="1"/>
  <c r="G148" s="1"/>
  <c r="D75" l="1"/>
  <c r="G75" s="1"/>
  <c r="D111" l="1"/>
  <c r="G111" s="1"/>
  <c r="D55" l="1"/>
  <c r="G55" s="1"/>
  <c r="D138" l="1"/>
  <c r="G138" s="1"/>
  <c r="D90" l="1"/>
  <c r="G90" s="1"/>
  <c r="D171" l="1"/>
  <c r="G171" s="1"/>
  <c r="D135"/>
  <c r="G135" s="1"/>
  <c r="D116" l="1"/>
  <c r="G116" s="1"/>
  <c r="D136"/>
  <c r="G136" s="1"/>
  <c r="D40" l="1"/>
  <c r="G40" s="1"/>
  <c r="D60" l="1"/>
  <c r="G60" s="1"/>
  <c r="D41" l="1"/>
  <c r="G41" s="1"/>
  <c r="D56" l="1"/>
  <c r="G56" s="1"/>
  <c r="D91"/>
  <c r="G91" s="1"/>
  <c r="D63" l="1"/>
  <c r="G63" s="1"/>
  <c r="D211"/>
  <c r="G211" s="1"/>
  <c r="D134"/>
  <c r="G134" s="1"/>
  <c r="D42"/>
  <c r="G42" s="1"/>
  <c r="D166"/>
  <c r="G166" s="1"/>
  <c r="D165"/>
  <c r="G165" s="1"/>
</calcChain>
</file>

<file path=xl/sharedStrings.xml><?xml version="1.0" encoding="utf-8"?>
<sst xmlns="http://schemas.openxmlformats.org/spreadsheetml/2006/main" count="694" uniqueCount="378">
  <si>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</si>
  <si>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</si>
  <si>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</si>
  <si>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</si>
  <si>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</si>
  <si>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</si>
  <si>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</si>
  <si>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</si>
  <si>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</si>
  <si>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</si>
  <si>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</si>
  <si>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</si>
  <si>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</si>
  <si>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</si>
  <si>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</si>
  <si>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</si>
  <si>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</si>
  <si>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</si>
  <si>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</si>
  <si>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</si>
  <si>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</si>
  <si>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</si>
  <si>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</si>
  <si>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</si>
  <si>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</si>
  <si>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</si>
  <si>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</si>
  <si>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</si>
  <si>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</si>
  <si>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</si>
  <si>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</si>
  <si>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</si>
  <si>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</si>
  <si>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</si>
  <si>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</si>
  <si>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</si>
  <si>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</si>
  <si>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</si>
  <si>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</si>
  <si>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</si>
  <si>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</si>
  <si>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</si>
  <si>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</si>
  <si>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</si>
  <si>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</si>
  <si>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</si>
  <si>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</si>
  <si>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</si>
  <si>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</si>
  <si>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</si>
  <si>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</si>
  <si>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</si>
  <si>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</si>
  <si>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</si>
  <si>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</si>
  <si>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</si>
  <si>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</si>
  <si>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</si>
  <si>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</si>
  <si>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</si>
  <si>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</si>
  <si>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</si>
  <si>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</si>
  <si>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</si>
  <si>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</si>
  <si>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</si>
  <si>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</si>
  <si>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</si>
  <si>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</si>
  <si>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</si>
  <si>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</si>
  <si>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</si>
  <si>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</si>
  <si>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</si>
  <si>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</si>
  <si>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</si>
  <si>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Precio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</si>
  <si>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</si>
  <si>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</si>
  <si>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</si>
  <si>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</si>
  <si>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</si>
  <si>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</si>
  <si>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</si>
  <si>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</si>
  <si>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</si>
  <si>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</si>
  <si>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</si>
  <si>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</si>
  <si>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</si>
  <si>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</si>
  <si>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</si>
  <si>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</si>
  <si>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</si>
  <si>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</si>
  <si>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</si>
  <si>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</si>
  <si>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</si>
  <si>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</si>
  <si>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</si>
  <si>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</si>
  <si>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</si>
  <si>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</si>
  <si>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</si>
  <si>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</si>
  <si>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</si>
  <si>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</si>
  <si>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</si>
  <si>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</si>
  <si>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</si>
  <si>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</si>
  <si>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</si>
  <si>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</si>
  <si>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</si>
  <si>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</si>
  <si>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</si>
  <si>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</si>
  <si>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</si>
  <si>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</si>
  <si>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</si>
  <si>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</si>
  <si>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</si>
  <si>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</si>
  <si>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</si>
  <si>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</si>
  <si>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</si>
  <si>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</si>
  <si>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</si>
  <si>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</si>
  <si>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</si>
  <si>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</si>
  <si>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</si>
  <si>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</si>
  <si>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</si>
  <si>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</si>
  <si>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</si>
  <si>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</si>
  <si>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</si>
  <si>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</si>
  <si>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</si>
  <si>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</si>
  <si>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</si>
  <si>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</si>
  <si>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</si>
  <si>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</si>
  <si>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</si>
  <si>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</si>
  <si>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</si>
  <si>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</si>
  <si>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</si>
  <si>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</si>
  <si>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</si>
  <si>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</si>
  <si>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</si>
  <si>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</si>
  <si>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</si>
  <si>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</si>
  <si>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</si>
  <si>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</si>
  <si>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</si>
  <si>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</si>
  <si>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</si>
  <si>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</si>
  <si>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</si>
  <si>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</si>
  <si>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</si>
  <si>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</si>
  <si>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</si>
  <si>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</si>
  <si>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</si>
  <si>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</si>
  <si>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</si>
  <si>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</si>
  <si>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</si>
  <si>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</si>
  <si>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</si>
  <si>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</si>
  <si>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</si>
  <si>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</si>
  <si>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</si>
  <si>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</si>
  <si>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</si>
  <si>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</si>
  <si>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</si>
  <si>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</si>
  <si>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</si>
  <si>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</si>
  <si>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</si>
  <si>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</si>
  <si>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</si>
  <si>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</si>
  <si>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</si>
  <si>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</si>
  <si>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</si>
  <si>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>BRILLOS PARA FREGAR 3/1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</si>
  <si>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</si>
  <si>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</si>
  <si>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</si>
  <si>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</si>
  <si>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</si>
  <si>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</si>
  <si>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</si>
  <si>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</si>
  <si>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</si>
  <si>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</si>
  <si>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</si>
  <si>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</si>
  <si>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</si>
  <si>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</si>
  <si>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</si>
  <si>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</si>
  <si>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</si>
  <si>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</si>
  <si>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</si>
  <si>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</si>
  <si>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</si>
  <si>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</si>
  <si>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</si>
  <si>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</si>
  <si>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</si>
  <si>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</si>
  <si>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</si>
  <si>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</si>
  <si>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</si>
  <si>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</si>
  <si>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</si>
  <si>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</si>
  <si>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</si>
  <si>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</si>
  <si>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</si>
  <si>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</si>
  <si>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</si>
  <si>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</si>
  <si>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</si>
  <si>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</si>
  <si>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</si>
  <si>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</si>
  <si>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</si>
  <si>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</si>
  <si>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</si>
  <si>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</si>
  <si>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</si>
  <si>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</si>
  <si>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</si>
  <si>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</si>
  <si>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</si>
  <si>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</si>
  <si>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</si>
  <si>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</si>
  <si>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</si>
  <si>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</si>
  <si>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</si>
  <si>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</si>
  <si>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</si>
  <si>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</si>
  <si>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</si>
  <si>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</si>
  <si>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</si>
  <si>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</si>
  <si>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</si>
  <si>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</si>
  <si>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</si>
  <si>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</si>
  <si>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</si>
  <si>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</si>
  <si>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</si>
  <si>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</si>
  <si>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</si>
  <si>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</si>
  <si>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</si>
  <si>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</si>
  <si>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</si>
  <si>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</si>
  <si>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</si>
  <si>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</si>
  <si>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</si>
  <si>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</si>
  <si>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</si>
  <si>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</si>
  <si>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</si>
  <si>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</si>
  <si>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</si>
  <si>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</si>
  <si>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</si>
  <si>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</si>
  <si>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</si>
  <si>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</si>
  <si>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</si>
  <si>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</si>
  <si>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</si>
  <si>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</si>
  <si>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</si>
  <si>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</si>
  <si>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</si>
  <si>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</si>
  <si>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</si>
  <si>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</si>
  <si>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</si>
  <si>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</si>
  <si>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</si>
  <si>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</si>
  <si>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</si>
  <si>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</si>
  <si>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</si>
  <si>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</si>
  <si>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</si>
  <si>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</si>
  <si>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</si>
  <si>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</si>
  <si>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</si>
  <si>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</si>
  <si>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</si>
  <si>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</si>
  <si>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</si>
  <si>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</si>
  <si>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</si>
  <si>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</si>
  <si>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</si>
  <si>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</si>
  <si>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</si>
  <si>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</si>
  <si>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</si>
  <si>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</si>
  <si>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</si>
  <si>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</si>
  <si>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</si>
  <si>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</si>
  <si>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</si>
  <si>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</si>
  <si>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</si>
  <si>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</si>
  <si>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</si>
  <si>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</si>
  <si>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</si>
  <si>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</si>
  <si>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</si>
  <si>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</si>
  <si>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</si>
  <si>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</si>
  <si>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</si>
  <si>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</si>
  <si>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</si>
  <si>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</si>
  <si>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</si>
  <si>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</si>
  <si>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</si>
  <si>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</si>
  <si>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</si>
  <si>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</si>
  <si>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</si>
  <si>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</si>
  <si>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</si>
  <si>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</si>
  <si>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</si>
  <si>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</si>
  <si>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</si>
  <si>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</si>
  <si>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</si>
  <si>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</si>
  <si>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</si>
  <si>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</si>
  <si>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</si>
  <si>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</si>
  <si>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</si>
  <si>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</si>
  <si>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</si>
  <si>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</si>
  <si>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</si>
  <si>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</si>
  <si>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</si>
  <si>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</si>
  <si>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</si>
  <si>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</si>
  <si>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</si>
  <si>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</si>
  <si>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</si>
  <si>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</si>
  <si>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INVENTARIO GENERAL ALMACEN MARZO 2018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</si>
</sst>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Grapas Stanley  Bostich 1-2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doras Grande"/>
      <sheetName val="Grapadoras Standar"/>
      <sheetName val="Grapas 1x4 BOSTITCH 6mm 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>
        <row r="12">
          <cell r="H12">
            <v>30</v>
          </cell>
        </row>
      </sheetData>
      <sheetData sheetId="5">
        <row r="12">
          <cell r="H12">
            <v>0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122</v>
          </cell>
        </row>
      </sheetData>
      <sheetData sheetId="8"/>
      <sheetData sheetId="9">
        <row r="12">
          <cell r="H12">
            <v>0</v>
          </cell>
        </row>
      </sheetData>
      <sheetData sheetId="10">
        <row r="12">
          <cell r="H12">
            <v>376</v>
          </cell>
        </row>
      </sheetData>
      <sheetData sheetId="11">
        <row r="12">
          <cell r="H12">
            <v>851</v>
          </cell>
        </row>
      </sheetData>
      <sheetData sheetId="12">
        <row r="12">
          <cell r="H12">
            <v>31</v>
          </cell>
        </row>
      </sheetData>
      <sheetData sheetId="13"/>
      <sheetData sheetId="14">
        <row r="12">
          <cell r="H12">
            <v>15</v>
          </cell>
        </row>
      </sheetData>
      <sheetData sheetId="15"/>
      <sheetData sheetId="16"/>
      <sheetData sheetId="17"/>
      <sheetData sheetId="18"/>
      <sheetData sheetId="19"/>
      <sheetData sheetId="20">
        <row r="12">
          <cell r="H12">
            <v>2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50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H12">
            <v>1586</v>
          </cell>
        </row>
      </sheetData>
      <sheetData sheetId="33"/>
      <sheetData sheetId="34"/>
      <sheetData sheetId="35"/>
      <sheetData sheetId="36"/>
      <sheetData sheetId="37"/>
      <sheetData sheetId="38">
        <row r="12">
          <cell r="H12">
            <v>15</v>
          </cell>
        </row>
      </sheetData>
      <sheetData sheetId="39">
        <row r="12">
          <cell r="H12">
            <v>30</v>
          </cell>
        </row>
      </sheetData>
      <sheetData sheetId="40">
        <row r="12">
          <cell r="H12">
            <v>166</v>
          </cell>
        </row>
      </sheetData>
      <sheetData sheetId="41">
        <row r="12">
          <cell r="H12">
            <v>290</v>
          </cell>
        </row>
      </sheetData>
      <sheetData sheetId="42">
        <row r="12">
          <cell r="H12">
            <v>29</v>
          </cell>
        </row>
      </sheetData>
      <sheetData sheetId="43"/>
      <sheetData sheetId="44"/>
      <sheetData sheetId="45">
        <row r="12">
          <cell r="H12">
            <v>625</v>
          </cell>
        </row>
      </sheetData>
      <sheetData sheetId="46"/>
      <sheetData sheetId="47"/>
      <sheetData sheetId="48">
        <row r="12">
          <cell r="H12">
            <v>87</v>
          </cell>
        </row>
      </sheetData>
      <sheetData sheetId="49"/>
      <sheetData sheetId="50">
        <row r="12">
          <cell r="H12">
            <v>478</v>
          </cell>
        </row>
      </sheetData>
      <sheetData sheetId="51"/>
      <sheetData sheetId="52">
        <row r="12">
          <cell r="H12">
            <v>247</v>
          </cell>
        </row>
      </sheetData>
      <sheetData sheetId="53"/>
      <sheetData sheetId="54">
        <row r="12">
          <cell r="H12">
            <v>114</v>
          </cell>
        </row>
      </sheetData>
      <sheetData sheetId="55">
        <row r="12">
          <cell r="H12">
            <v>77</v>
          </cell>
        </row>
      </sheetData>
      <sheetData sheetId="56">
        <row r="12">
          <cell r="H12">
            <v>32</v>
          </cell>
        </row>
      </sheetData>
      <sheetData sheetId="57"/>
      <sheetData sheetId="58"/>
      <sheetData sheetId="59"/>
      <sheetData sheetId="60">
        <row r="12">
          <cell r="H12">
            <v>0</v>
          </cell>
        </row>
      </sheetData>
      <sheetData sheetId="61">
        <row r="12">
          <cell r="H12">
            <v>1</v>
          </cell>
        </row>
      </sheetData>
      <sheetData sheetId="62">
        <row r="12">
          <cell r="H12">
            <v>29</v>
          </cell>
        </row>
      </sheetData>
      <sheetData sheetId="63">
        <row r="12">
          <cell r="H12">
            <v>16</v>
          </cell>
        </row>
      </sheetData>
      <sheetData sheetId="64"/>
      <sheetData sheetId="65"/>
      <sheetData sheetId="66"/>
      <sheetData sheetId="67">
        <row r="12">
          <cell r="H12">
            <v>25</v>
          </cell>
        </row>
      </sheetData>
      <sheetData sheetId="68">
        <row r="12">
          <cell r="H12">
            <v>52</v>
          </cell>
        </row>
      </sheetData>
      <sheetData sheetId="69">
        <row r="12">
          <cell r="H12">
            <v>9</v>
          </cell>
        </row>
      </sheetData>
      <sheetData sheetId="70"/>
      <sheetData sheetId="71"/>
      <sheetData sheetId="72">
        <row r="12">
          <cell r="H12">
            <v>2</v>
          </cell>
        </row>
      </sheetData>
      <sheetData sheetId="73">
        <row r="12">
          <cell r="H12">
            <v>3</v>
          </cell>
        </row>
      </sheetData>
      <sheetData sheetId="74">
        <row r="12">
          <cell r="H12">
            <v>29</v>
          </cell>
        </row>
      </sheetData>
      <sheetData sheetId="75"/>
      <sheetData sheetId="76"/>
      <sheetData sheetId="77"/>
      <sheetData sheetId="78"/>
      <sheetData sheetId="79"/>
      <sheetData sheetId="80">
        <row r="12">
          <cell r="H12">
            <v>31</v>
          </cell>
        </row>
      </sheetData>
      <sheetData sheetId="81"/>
      <sheetData sheetId="82">
        <row r="12">
          <cell r="H12">
            <v>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2">
          <cell r="H12">
            <v>25</v>
          </cell>
        </row>
      </sheetData>
      <sheetData sheetId="92">
        <row r="12">
          <cell r="H12">
            <v>63</v>
          </cell>
        </row>
      </sheetData>
      <sheetData sheetId="93">
        <row r="12">
          <cell r="H12">
            <v>37</v>
          </cell>
        </row>
      </sheetData>
      <sheetData sheetId="94"/>
      <sheetData sheetId="95"/>
      <sheetData sheetId="96">
        <row r="12">
          <cell r="H12">
            <v>46</v>
          </cell>
        </row>
      </sheetData>
      <sheetData sheetId="97">
        <row r="12">
          <cell r="H12">
            <v>84</v>
          </cell>
        </row>
      </sheetData>
      <sheetData sheetId="98">
        <row r="12">
          <cell r="H12">
            <v>301</v>
          </cell>
        </row>
      </sheetData>
      <sheetData sheetId="99">
        <row r="12">
          <cell r="H12">
            <v>1</v>
          </cell>
        </row>
      </sheetData>
      <sheetData sheetId="100"/>
      <sheetData sheetId="101">
        <row r="12">
          <cell r="H12">
            <v>0</v>
          </cell>
        </row>
      </sheetData>
      <sheetData sheetId="102">
        <row r="12">
          <cell r="H12">
            <v>18</v>
          </cell>
        </row>
      </sheetData>
      <sheetData sheetId="103"/>
      <sheetData sheetId="104"/>
      <sheetData sheetId="105">
        <row r="12">
          <cell r="H12">
            <v>28</v>
          </cell>
        </row>
      </sheetData>
      <sheetData sheetId="106">
        <row r="12">
          <cell r="H12">
            <v>25</v>
          </cell>
        </row>
      </sheetData>
      <sheetData sheetId="107">
        <row r="12">
          <cell r="H12">
            <v>29</v>
          </cell>
        </row>
      </sheetData>
      <sheetData sheetId="108">
        <row r="12">
          <cell r="H12">
            <v>1</v>
          </cell>
        </row>
      </sheetData>
      <sheetData sheetId="109"/>
      <sheetData sheetId="110"/>
      <sheetData sheetId="111">
        <row r="12">
          <cell r="H12">
            <v>0</v>
          </cell>
        </row>
      </sheetData>
      <sheetData sheetId="112">
        <row r="12">
          <cell r="H12">
            <v>26</v>
          </cell>
        </row>
      </sheetData>
      <sheetData sheetId="113"/>
      <sheetData sheetId="114"/>
      <sheetData sheetId="115">
        <row r="12">
          <cell r="H12">
            <v>26</v>
          </cell>
        </row>
      </sheetData>
      <sheetData sheetId="116"/>
      <sheetData sheetId="117"/>
      <sheetData sheetId="118"/>
      <sheetData sheetId="119"/>
      <sheetData sheetId="120"/>
      <sheetData sheetId="121">
        <row r="12">
          <cell r="H12">
            <v>35</v>
          </cell>
        </row>
      </sheetData>
      <sheetData sheetId="122">
        <row r="12">
          <cell r="H12">
            <v>26</v>
          </cell>
        </row>
      </sheetData>
      <sheetData sheetId="123"/>
      <sheetData sheetId="124"/>
      <sheetData sheetId="125"/>
      <sheetData sheetId="126"/>
      <sheetData sheetId="127">
        <row r="12">
          <cell r="H12">
            <v>62</v>
          </cell>
        </row>
      </sheetData>
      <sheetData sheetId="128"/>
      <sheetData sheetId="129"/>
      <sheetData sheetId="130">
        <row r="12">
          <cell r="H12">
            <v>41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>
        <row r="12">
          <cell r="H12">
            <v>34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12">
          <cell r="H12">
            <v>0</v>
          </cell>
        </row>
      </sheetData>
      <sheetData sheetId="157"/>
      <sheetData sheetId="158"/>
      <sheetData sheetId="159"/>
      <sheetData sheetId="160">
        <row r="12">
          <cell r="H12">
            <v>22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12">
          <cell r="H12">
            <v>44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>
        <row r="12">
          <cell r="H12">
            <v>1987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>
        <row r="12">
          <cell r="H12">
            <v>537</v>
          </cell>
        </row>
      </sheetData>
      <sheetData sheetId="199"/>
      <sheetData sheetId="200">
        <row r="12">
          <cell r="H12">
            <v>0</v>
          </cell>
        </row>
      </sheetData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12">
          <cell r="H12">
            <v>1</v>
          </cell>
        </row>
      </sheetData>
      <sheetData sheetId="213"/>
      <sheetData sheetId="214">
        <row r="12">
          <cell r="H12">
            <v>0</v>
          </cell>
        </row>
      </sheetData>
      <sheetData sheetId="215"/>
      <sheetData sheetId="216">
        <row r="12">
          <cell r="H12">
            <v>2</v>
          </cell>
        </row>
      </sheetData>
      <sheetData sheetId="217">
        <row r="12">
          <cell r="H12">
            <v>0</v>
          </cell>
        </row>
      </sheetData>
      <sheetData sheetId="218"/>
      <sheetData sheetId="219"/>
      <sheetData sheetId="220">
        <row r="12">
          <cell r="H12">
            <v>0</v>
          </cell>
        </row>
      </sheetData>
      <sheetData sheetId="221">
        <row r="12">
          <cell r="H12">
            <v>3</v>
          </cell>
        </row>
      </sheetData>
      <sheetData sheetId="222">
        <row r="12">
          <cell r="H12">
            <v>0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1"/>
  <sheetViews>
    <sheetView tabSelected="1" topLeftCell="A274" zoomScale="80" zoomScaleNormal="80" zoomScaleSheetLayoutView="80" workbookViewId="0">
      <selection activeCell="I298" sqref="I298"/>
    </sheetView>
  </sheetViews>
  <sheetFormatPr baseColWidth="10" defaultRowHeight="15"/>
  <cols>
    <col min="1" max="1" width="14.140625" style="66" customWidth="1"/>
    <col min="2" max="2" width="17.85546875" customWidth="1"/>
    <col min="3" max="3" width="37.71093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4.85546875" style="2" customWidth="1"/>
  </cols>
  <sheetData>
    <row r="2" spans="1:7" ht="15.75" customHeight="1">
      <c r="A2" s="84" t="s">
        <v>0</v>
      </c>
      <c r="B2" s="84"/>
      <c r="C2" s="84"/>
      <c r="D2" s="84"/>
      <c r="E2" s="84"/>
      <c r="F2" s="84"/>
      <c r="G2" s="84"/>
    </row>
    <row r="3" spans="1:7" ht="15.75" customHeight="1">
      <c r="A3" s="85" t="s">
        <v>1</v>
      </c>
      <c r="B3" s="85"/>
      <c r="C3" s="85"/>
      <c r="D3" s="85"/>
      <c r="E3" s="85"/>
      <c r="F3" s="85"/>
      <c r="G3" s="85"/>
    </row>
    <row r="4" spans="1:7" ht="15.75" customHeight="1">
      <c r="C4" s="87"/>
      <c r="D4" s="87"/>
      <c r="E4" s="87"/>
      <c r="F4" s="34"/>
      <c r="G4" s="34"/>
    </row>
    <row r="5" spans="1:7" ht="19.5" customHeight="1">
      <c r="A5" s="86" t="s">
        <v>377</v>
      </c>
      <c r="B5" s="86"/>
      <c r="C5" s="86"/>
      <c r="D5" s="86"/>
      <c r="E5" s="86"/>
      <c r="F5" s="86"/>
      <c r="G5" s="86"/>
    </row>
    <row r="6" spans="1:7" ht="15.75" thickBot="1">
      <c r="F6" s="3"/>
      <c r="G6" s="3"/>
    </row>
    <row r="7" spans="1:7" ht="51" customHeight="1" thickBot="1">
      <c r="A7" s="35" t="s">
        <v>363</v>
      </c>
      <c r="B7" s="35" t="s">
        <v>368</v>
      </c>
      <c r="C7" s="36" t="s">
        <v>2</v>
      </c>
      <c r="D7" s="35" t="s">
        <v>372</v>
      </c>
      <c r="E7" s="37" t="s">
        <v>3</v>
      </c>
      <c r="F7" s="38" t="s">
        <v>76</v>
      </c>
      <c r="G7" s="37" t="s">
        <v>371</v>
      </c>
    </row>
    <row r="8" spans="1:7" ht="15" customHeight="1">
      <c r="A8" s="67">
        <v>1</v>
      </c>
      <c r="B8" s="70">
        <v>42843</v>
      </c>
      <c r="C8" s="39" t="s">
        <v>294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43157</v>
      </c>
      <c r="C9" s="40" t="s">
        <v>220</v>
      </c>
      <c r="D9" s="44">
        <v>35</v>
      </c>
      <c r="E9" s="51" t="s">
        <v>134</v>
      </c>
      <c r="F9" s="53">
        <v>125</v>
      </c>
      <c r="G9" s="54">
        <f t="shared" si="0"/>
        <v>4375</v>
      </c>
    </row>
    <row r="10" spans="1:7" ht="15" customHeight="1">
      <c r="A10" s="68">
        <v>3</v>
      </c>
      <c r="B10" s="71">
        <v>43180</v>
      </c>
      <c r="C10" s="41" t="s">
        <v>4</v>
      </c>
      <c r="D10" s="45">
        <v>9</v>
      </c>
      <c r="E10" s="51" t="s">
        <v>5</v>
      </c>
      <c r="F10" s="54">
        <v>72.95</v>
      </c>
      <c r="G10" s="54">
        <f t="shared" si="0"/>
        <v>656.55000000000007</v>
      </c>
    </row>
    <row r="11" spans="1:7" ht="15" customHeight="1">
      <c r="A11" s="68">
        <v>4</v>
      </c>
      <c r="B11" s="71">
        <v>42590</v>
      </c>
      <c r="C11" s="41" t="s">
        <v>6</v>
      </c>
      <c r="D11" s="46">
        <f>'[1]Cajas de Bandas de Gomas'!H12</f>
        <v>0</v>
      </c>
      <c r="E11" s="51" t="s">
        <v>7</v>
      </c>
      <c r="F11" s="54">
        <v>22.42</v>
      </c>
      <c r="G11" s="54">
        <f t="shared" si="0"/>
        <v>0</v>
      </c>
    </row>
    <row r="12" spans="1:7" ht="15" customHeight="1">
      <c r="A12" s="68">
        <v>5</v>
      </c>
      <c r="B12" s="71">
        <v>42828</v>
      </c>
      <c r="C12" s="41" t="s">
        <v>292</v>
      </c>
      <c r="D12" s="47">
        <f>'[1]Bandeja de Escritorio de Metal'!H12</f>
        <v>0</v>
      </c>
      <c r="E12" s="51" t="s">
        <v>5</v>
      </c>
      <c r="F12" s="54">
        <v>619.5</v>
      </c>
      <c r="G12" s="54">
        <f t="shared" si="0"/>
        <v>0</v>
      </c>
    </row>
    <row r="13" spans="1:7" ht="15" customHeight="1">
      <c r="A13" s="68">
        <v>6</v>
      </c>
      <c r="B13" s="71">
        <v>42828</v>
      </c>
      <c r="C13" s="41" t="s">
        <v>291</v>
      </c>
      <c r="D13" s="46">
        <f>'[1]Bandeja de Escritorio Ahumada '!H12</f>
        <v>30</v>
      </c>
      <c r="E13" s="51" t="s">
        <v>5</v>
      </c>
      <c r="F13" s="54">
        <v>108.33</v>
      </c>
      <c r="G13" s="54">
        <f t="shared" si="0"/>
        <v>3249.9</v>
      </c>
    </row>
    <row r="14" spans="1:7" ht="15" customHeight="1">
      <c r="A14" s="68">
        <v>7</v>
      </c>
      <c r="B14" s="71">
        <v>42911</v>
      </c>
      <c r="C14" s="41" t="s">
        <v>171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161</v>
      </c>
      <c r="D15" s="47">
        <f>'[1]Borradores de Pizarra'!$H$12</f>
        <v>14</v>
      </c>
      <c r="E15" s="51" t="s">
        <v>5</v>
      </c>
      <c r="F15" s="54">
        <v>53.1</v>
      </c>
      <c r="G15" s="54">
        <f t="shared" si="0"/>
        <v>743.4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122</v>
      </c>
      <c r="E16" s="51" t="s">
        <v>5</v>
      </c>
      <c r="F16" s="54">
        <v>10</v>
      </c>
      <c r="G16" s="54">
        <f t="shared" si="0"/>
        <v>1220</v>
      </c>
    </row>
    <row r="17" spans="1:7" ht="15" customHeight="1">
      <c r="A17" s="68">
        <v>10</v>
      </c>
      <c r="B17" s="71">
        <v>42905</v>
      </c>
      <c r="C17" s="40" t="s">
        <v>178</v>
      </c>
      <c r="D17" s="46">
        <v>34</v>
      </c>
      <c r="E17" s="51" t="s">
        <v>131</v>
      </c>
      <c r="F17" s="53">
        <v>25</v>
      </c>
      <c r="G17" s="54">
        <f t="shared" si="0"/>
        <v>850</v>
      </c>
    </row>
    <row r="18" spans="1:7" ht="15" customHeight="1">
      <c r="A18" s="68">
        <v>11</v>
      </c>
      <c r="B18" s="71">
        <v>42905</v>
      </c>
      <c r="C18" s="40" t="s">
        <v>194</v>
      </c>
      <c r="D18" s="46">
        <v>35</v>
      </c>
      <c r="E18" s="51" t="s">
        <v>131</v>
      </c>
      <c r="F18" s="53">
        <v>25</v>
      </c>
      <c r="G18" s="54">
        <f t="shared" si="0"/>
        <v>875</v>
      </c>
    </row>
    <row r="19" spans="1:7" ht="15" customHeight="1">
      <c r="A19" s="68">
        <v>12</v>
      </c>
      <c r="B19" s="71">
        <v>43098</v>
      </c>
      <c r="C19" s="40" t="s">
        <v>362</v>
      </c>
      <c r="D19" s="44">
        <v>27</v>
      </c>
      <c r="E19" s="51" t="s">
        <v>131</v>
      </c>
      <c r="F19" s="53">
        <v>169.99</v>
      </c>
      <c r="G19" s="54">
        <f t="shared" si="0"/>
        <v>4589.7300000000005</v>
      </c>
    </row>
    <row r="20" spans="1:7" ht="15" customHeight="1">
      <c r="A20" s="68">
        <v>13</v>
      </c>
      <c r="B20" s="71">
        <v>42929</v>
      </c>
      <c r="C20" s="41" t="s">
        <v>168</v>
      </c>
      <c r="D20" s="46">
        <v>0</v>
      </c>
      <c r="E20" s="51" t="s">
        <v>5</v>
      </c>
      <c r="F20" s="53">
        <v>65</v>
      </c>
      <c r="G20" s="54">
        <f>+F20*D20</f>
        <v>0</v>
      </c>
    </row>
    <row r="21" spans="1:7" ht="15" customHeight="1">
      <c r="A21" s="68">
        <v>14</v>
      </c>
      <c r="B21" s="71">
        <v>42944</v>
      </c>
      <c r="C21" s="41" t="s">
        <v>303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43104</v>
      </c>
      <c r="C22" s="41" t="s">
        <v>296</v>
      </c>
      <c r="D22" s="46">
        <v>22</v>
      </c>
      <c r="E22" s="51" t="s">
        <v>5</v>
      </c>
      <c r="F22" s="54">
        <v>80.540000000000006</v>
      </c>
      <c r="G22" s="54">
        <f t="shared" si="1"/>
        <v>1771.88</v>
      </c>
    </row>
    <row r="23" spans="1:7" ht="15" customHeight="1">
      <c r="A23" s="68">
        <v>16</v>
      </c>
      <c r="B23" s="71">
        <v>43104</v>
      </c>
      <c r="C23" s="41" t="s">
        <v>159</v>
      </c>
      <c r="D23" s="46">
        <f>'[1]Carpeta 1 Pulgada'!$H$12</f>
        <v>114</v>
      </c>
      <c r="E23" s="51" t="s">
        <v>5</v>
      </c>
      <c r="F23" s="54">
        <v>65.25</v>
      </c>
      <c r="G23" s="54">
        <f t="shared" si="1"/>
        <v>7438.5</v>
      </c>
    </row>
    <row r="24" spans="1:7" ht="15" customHeight="1">
      <c r="A24" s="68">
        <v>17</v>
      </c>
      <c r="B24" s="71">
        <v>42929</v>
      </c>
      <c r="C24" s="41" t="s">
        <v>158</v>
      </c>
      <c r="D24" s="46">
        <f>'[1]Carperta 3 Pulgada'!$H$12</f>
        <v>32</v>
      </c>
      <c r="E24" s="51" t="s">
        <v>5</v>
      </c>
      <c r="F24" s="54">
        <v>133.9</v>
      </c>
      <c r="G24" s="54">
        <f t="shared" si="1"/>
        <v>4284.8</v>
      </c>
    </row>
    <row r="25" spans="1:7" ht="15" customHeight="1">
      <c r="A25" s="68">
        <v>18</v>
      </c>
      <c r="B25" s="71">
        <v>43095</v>
      </c>
      <c r="C25" s="41" t="s">
        <v>219</v>
      </c>
      <c r="D25" s="46">
        <v>2845</v>
      </c>
      <c r="E25" s="51" t="s">
        <v>5</v>
      </c>
      <c r="F25" s="54">
        <v>23</v>
      </c>
      <c r="G25" s="54">
        <f t="shared" si="1"/>
        <v>65435</v>
      </c>
    </row>
    <row r="26" spans="1:7" ht="15" customHeight="1">
      <c r="A26" s="68">
        <v>19</v>
      </c>
      <c r="B26" s="71">
        <v>42887</v>
      </c>
      <c r="C26" s="41" t="s">
        <v>157</v>
      </c>
      <c r="D26" s="46">
        <f>'[1]Carperta 2 Pulgada'!$H$12</f>
        <v>77</v>
      </c>
      <c r="E26" s="51" t="s">
        <v>5</v>
      </c>
      <c r="F26" s="54">
        <v>100.85</v>
      </c>
      <c r="G26" s="54">
        <f t="shared" si="1"/>
        <v>7765.45</v>
      </c>
    </row>
    <row r="27" spans="1:7" ht="15" customHeight="1">
      <c r="A27" s="68">
        <v>20</v>
      </c>
      <c r="B27" s="71">
        <v>42979</v>
      </c>
      <c r="C27" s="41" t="s">
        <v>308</v>
      </c>
      <c r="D27" s="46">
        <v>0</v>
      </c>
      <c r="E27" s="51" t="s">
        <v>5</v>
      </c>
      <c r="F27" s="54">
        <v>90</v>
      </c>
      <c r="G27" s="54">
        <f t="shared" si="1"/>
        <v>0</v>
      </c>
    </row>
    <row r="28" spans="1:7" ht="15" customHeight="1">
      <c r="A28" s="68">
        <v>21</v>
      </c>
      <c r="B28" s="71">
        <v>41068</v>
      </c>
      <c r="C28" s="41" t="s">
        <v>200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145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144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221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667</v>
      </c>
      <c r="E34" s="51" t="s">
        <v>5</v>
      </c>
      <c r="F34" s="54">
        <v>9</v>
      </c>
      <c r="G34" s="54">
        <f t="shared" si="2"/>
        <v>6003</v>
      </c>
    </row>
    <row r="35" spans="1:7" ht="15" customHeight="1">
      <c r="A35" s="68">
        <v>28</v>
      </c>
      <c r="B35" s="71">
        <v>42905</v>
      </c>
      <c r="C35" s="40" t="s">
        <v>135</v>
      </c>
      <c r="D35" s="46">
        <v>18</v>
      </c>
      <c r="E35" s="51" t="s">
        <v>5</v>
      </c>
      <c r="F35" s="53">
        <v>43.66</v>
      </c>
      <c r="G35" s="54">
        <f t="shared" si="2"/>
        <v>785.87999999999988</v>
      </c>
    </row>
    <row r="36" spans="1:7" ht="15" customHeight="1">
      <c r="A36" s="68">
        <v>29</v>
      </c>
      <c r="B36" s="71">
        <v>42944</v>
      </c>
      <c r="C36" s="41" t="s">
        <v>179</v>
      </c>
      <c r="D36" s="46">
        <v>11</v>
      </c>
      <c r="E36" s="51" t="s">
        <v>5</v>
      </c>
      <c r="F36" s="53">
        <v>18.09</v>
      </c>
      <c r="G36" s="54">
        <f>+F36*D36</f>
        <v>198.99</v>
      </c>
    </row>
    <row r="37" spans="1:7" ht="15" customHeight="1">
      <c r="A37" s="68">
        <v>30</v>
      </c>
      <c r="B37" s="71">
        <v>42592</v>
      </c>
      <c r="C37" s="41" t="s">
        <v>15</v>
      </c>
      <c r="D37" s="46">
        <f>'[1]Caja Chinchetas'!$H$12</f>
        <v>31</v>
      </c>
      <c r="E37" s="51" t="s">
        <v>7</v>
      </c>
      <c r="F37" s="54">
        <v>30</v>
      </c>
      <c r="G37" s="54">
        <f>F37*D37</f>
        <v>930</v>
      </c>
    </row>
    <row r="38" spans="1:7" ht="15" customHeight="1">
      <c r="A38" s="68">
        <v>31</v>
      </c>
      <c r="B38" s="71">
        <v>42944</v>
      </c>
      <c r="C38" s="41" t="s">
        <v>181</v>
      </c>
      <c r="D38" s="46">
        <v>3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42929</v>
      </c>
      <c r="C39" s="41" t="s">
        <v>177</v>
      </c>
      <c r="D39" s="46">
        <f>'[1]Cinta Adhesiva Media pulgada'!H12</f>
        <v>52</v>
      </c>
      <c r="E39" s="51" t="s">
        <v>5</v>
      </c>
      <c r="F39" s="54">
        <v>5</v>
      </c>
      <c r="G39" s="54">
        <f t="shared" ref="G39:G46" si="3">F39*D39</f>
        <v>260</v>
      </c>
    </row>
    <row r="40" spans="1:7" ht="15" customHeight="1">
      <c r="A40" s="68">
        <v>33</v>
      </c>
      <c r="B40" s="71">
        <v>42828</v>
      </c>
      <c r="C40" s="41" t="s">
        <v>166</v>
      </c>
      <c r="D40" s="46">
        <f>'[1]Cinta Adhesiva Doble Cara '!H12</f>
        <v>2</v>
      </c>
      <c r="E40" s="51" t="s">
        <v>5</v>
      </c>
      <c r="F40" s="54">
        <v>138</v>
      </c>
      <c r="G40" s="54">
        <f t="shared" si="3"/>
        <v>276</v>
      </c>
    </row>
    <row r="41" spans="1:7" ht="15" customHeight="1">
      <c r="A41" s="68">
        <v>34</v>
      </c>
      <c r="B41" s="71">
        <v>42929</v>
      </c>
      <c r="C41" s="41" t="s">
        <v>293</v>
      </c>
      <c r="D41" s="46">
        <f>'[1]Cinta Adhesiva Grande 2x100'!H12</f>
        <v>25</v>
      </c>
      <c r="E41" s="51" t="s">
        <v>5</v>
      </c>
      <c r="F41" s="54">
        <v>70</v>
      </c>
      <c r="G41" s="54">
        <f t="shared" si="3"/>
        <v>1750</v>
      </c>
    </row>
    <row r="42" spans="1:7" ht="15" customHeight="1">
      <c r="A42" s="68">
        <v>35</v>
      </c>
      <c r="B42" s="71">
        <v>43104</v>
      </c>
      <c r="C42" s="41" t="s">
        <v>182</v>
      </c>
      <c r="D42" s="46">
        <f>'[1]Cinta Adhesiva Dispensador'!H12</f>
        <v>3</v>
      </c>
      <c r="E42" s="51" t="s">
        <v>5</v>
      </c>
      <c r="F42" s="54">
        <v>43.88</v>
      </c>
      <c r="G42" s="54">
        <f t="shared" si="3"/>
        <v>131.64000000000001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9</v>
      </c>
      <c r="E43" s="51" t="s">
        <v>5</v>
      </c>
      <c r="F43" s="54">
        <v>115.25</v>
      </c>
      <c r="G43" s="54">
        <f t="shared" si="3"/>
        <v>1037.25</v>
      </c>
    </row>
    <row r="44" spans="1:7" ht="15" customHeight="1">
      <c r="A44" s="68">
        <v>37</v>
      </c>
      <c r="B44" s="71">
        <v>43110</v>
      </c>
      <c r="C44" s="41" t="s">
        <v>202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299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201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286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206</v>
      </c>
      <c r="D48" s="46">
        <v>5</v>
      </c>
      <c r="E48" s="51" t="s">
        <v>5</v>
      </c>
      <c r="F48" s="54">
        <v>236</v>
      </c>
      <c r="G48" s="54">
        <f t="shared" ref="G48:G58" si="4">F48*D48</f>
        <v>1180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198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8">
        <v>45</v>
      </c>
      <c r="B52" s="71">
        <v>42590</v>
      </c>
      <c r="C52" s="41" t="s">
        <v>187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262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42944</v>
      </c>
      <c r="C54" s="41" t="s">
        <v>263</v>
      </c>
      <c r="D54" s="46">
        <v>41</v>
      </c>
      <c r="E54" s="51" t="s">
        <v>7</v>
      </c>
      <c r="F54" s="54">
        <v>61.02</v>
      </c>
      <c r="G54" s="54">
        <f t="shared" si="4"/>
        <v>2501.8200000000002</v>
      </c>
    </row>
    <row r="55" spans="1:7" ht="15" customHeight="1">
      <c r="A55" s="68">
        <v>48</v>
      </c>
      <c r="B55" s="71">
        <v>42278</v>
      </c>
      <c r="C55" s="41" t="s">
        <v>199</v>
      </c>
      <c r="D55" s="46">
        <f>'[1]Cja Clip Billetero 1 1-4'!$H$12</f>
        <v>2</v>
      </c>
      <c r="E55" s="51" t="s">
        <v>7</v>
      </c>
      <c r="F55" s="54">
        <v>47.22</v>
      </c>
      <c r="G55" s="54">
        <f t="shared" si="4"/>
        <v>94.44</v>
      </c>
    </row>
    <row r="56" spans="1:7" ht="15" customHeight="1">
      <c r="A56" s="68">
        <v>49</v>
      </c>
      <c r="B56" s="71">
        <v>42852</v>
      </c>
      <c r="C56" s="41" t="s">
        <v>186</v>
      </c>
      <c r="D56" s="46">
        <f>'[1]Cja Clip Billetero 1" 25MM '!$H$12</f>
        <v>50</v>
      </c>
      <c r="E56" s="51" t="s">
        <v>7</v>
      </c>
      <c r="F56" s="54">
        <v>24</v>
      </c>
      <c r="G56" s="54">
        <f t="shared" si="4"/>
        <v>1200</v>
      </c>
    </row>
    <row r="57" spans="1:7" ht="15" customHeight="1">
      <c r="A57" s="68">
        <v>50</v>
      </c>
      <c r="B57" s="71">
        <v>42944</v>
      </c>
      <c r="C57" s="41" t="s">
        <v>185</v>
      </c>
      <c r="D57" s="46">
        <v>57</v>
      </c>
      <c r="E57" s="51" t="s">
        <v>7</v>
      </c>
      <c r="F57" s="54">
        <v>86</v>
      </c>
      <c r="G57" s="54">
        <f t="shared" si="4"/>
        <v>4902</v>
      </c>
    </row>
    <row r="58" spans="1:7" ht="15" customHeight="1">
      <c r="A58" s="68">
        <v>51</v>
      </c>
      <c r="B58" s="71">
        <v>42600</v>
      </c>
      <c r="C58" s="41" t="s">
        <v>276</v>
      </c>
      <c r="D58" s="46">
        <f>'[1]Cja Clip Billetero 19MM 1.4'!H12</f>
        <v>46</v>
      </c>
      <c r="E58" s="51" t="s">
        <v>7</v>
      </c>
      <c r="F58" s="54">
        <v>9</v>
      </c>
      <c r="G58" s="54">
        <f t="shared" si="4"/>
        <v>414</v>
      </c>
    </row>
    <row r="59" spans="1:7" ht="15" customHeight="1">
      <c r="A59" s="68">
        <v>52</v>
      </c>
      <c r="B59" s="71">
        <v>42843</v>
      </c>
      <c r="C59" s="41" t="s">
        <v>295</v>
      </c>
      <c r="D59" s="46">
        <f>'[1]Cja Clip Billetero 3. 4'!H12</f>
        <v>15</v>
      </c>
      <c r="E59" s="51" t="s">
        <v>7</v>
      </c>
      <c r="F59" s="54"/>
      <c r="G59" s="54"/>
    </row>
    <row r="60" spans="1:7" ht="15" customHeight="1">
      <c r="A60" s="68">
        <v>53</v>
      </c>
      <c r="B60" s="71">
        <v>42965</v>
      </c>
      <c r="C60" s="41" t="s">
        <v>367</v>
      </c>
      <c r="D60" s="46">
        <f>'[1]Cajas de Clip Grandes'!H12</f>
        <v>851</v>
      </c>
      <c r="E60" s="51" t="s">
        <v>7</v>
      </c>
      <c r="F60" s="54">
        <v>24</v>
      </c>
      <c r="G60" s="54">
        <f t="shared" ref="G60:G65" si="5">F60*D60</f>
        <v>20424</v>
      </c>
    </row>
    <row r="61" spans="1:7" ht="15" customHeight="1">
      <c r="A61" s="68">
        <v>54</v>
      </c>
      <c r="B61" s="71">
        <v>42929</v>
      </c>
      <c r="C61" s="41" t="s">
        <v>183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184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366</v>
      </c>
      <c r="D63" s="46">
        <f>'[1]Cajas de Clip Pequeño'!H12</f>
        <v>376</v>
      </c>
      <c r="E63" s="51" t="s">
        <v>7</v>
      </c>
      <c r="F63" s="54">
        <v>7.71</v>
      </c>
      <c r="G63" s="54">
        <f t="shared" si="5"/>
        <v>2898.96</v>
      </c>
    </row>
    <row r="64" spans="1:7" ht="15" customHeight="1">
      <c r="A64" s="68">
        <v>57</v>
      </c>
      <c r="B64" s="71">
        <v>42874</v>
      </c>
      <c r="C64" s="40" t="s">
        <v>350</v>
      </c>
      <c r="D64" s="46">
        <v>1</v>
      </c>
      <c r="E64" s="51" t="s">
        <v>132</v>
      </c>
      <c r="F64" s="53">
        <v>40</v>
      </c>
      <c r="G64" s="54">
        <f t="shared" si="5"/>
        <v>40</v>
      </c>
    </row>
    <row r="65" spans="1:7" ht="15" customHeight="1">
      <c r="A65" s="68">
        <v>58</v>
      </c>
      <c r="B65" s="71">
        <v>43039</v>
      </c>
      <c r="C65" s="40" t="s">
        <v>358</v>
      </c>
      <c r="D65" s="46">
        <v>0</v>
      </c>
      <c r="E65" s="51" t="s">
        <v>132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229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42590</v>
      </c>
      <c r="C67" s="41" t="s">
        <v>16</v>
      </c>
      <c r="D67" s="48">
        <v>1</v>
      </c>
      <c r="E67" s="51" t="s">
        <v>5</v>
      </c>
      <c r="F67" s="54">
        <v>45</v>
      </c>
      <c r="G67" s="54">
        <f t="shared" ref="G67:G78" si="6">F67*D67</f>
        <v>45</v>
      </c>
    </row>
    <row r="68" spans="1:7" ht="15" customHeight="1">
      <c r="A68" s="68">
        <v>61</v>
      </c>
      <c r="B68" s="71">
        <v>43171</v>
      </c>
      <c r="C68" s="40" t="s">
        <v>137</v>
      </c>
      <c r="D68" s="46">
        <v>8</v>
      </c>
      <c r="E68" s="51" t="s">
        <v>5</v>
      </c>
      <c r="F68" s="53">
        <v>135</v>
      </c>
      <c r="G68" s="54">
        <f t="shared" si="6"/>
        <v>1080</v>
      </c>
    </row>
    <row r="69" spans="1:7" ht="15" customHeight="1">
      <c r="A69" s="68">
        <v>62</v>
      </c>
      <c r="B69" s="71">
        <v>42874</v>
      </c>
      <c r="C69" s="40" t="s">
        <v>351</v>
      </c>
      <c r="D69" s="46">
        <v>4</v>
      </c>
      <c r="E69" s="51" t="s">
        <v>132</v>
      </c>
      <c r="F69" s="53">
        <v>65</v>
      </c>
      <c r="G69" s="54">
        <f t="shared" si="6"/>
        <v>260</v>
      </c>
    </row>
    <row r="70" spans="1:7" ht="15" customHeight="1">
      <c r="A70" s="68">
        <v>63</v>
      </c>
      <c r="B70" s="71">
        <v>43039</v>
      </c>
      <c r="C70" s="40" t="s">
        <v>361</v>
      </c>
      <c r="D70" s="46">
        <v>0</v>
      </c>
      <c r="E70" s="51" t="s">
        <v>132</v>
      </c>
      <c r="F70" s="53">
        <v>289.95</v>
      </c>
      <c r="G70" s="54">
        <f t="shared" si="6"/>
        <v>0</v>
      </c>
    </row>
    <row r="71" spans="1:7" ht="15" customHeight="1">
      <c r="A71" s="68">
        <v>64</v>
      </c>
      <c r="B71" s="71">
        <v>42874</v>
      </c>
      <c r="C71" s="40" t="s">
        <v>136</v>
      </c>
      <c r="D71" s="46">
        <v>20</v>
      </c>
      <c r="E71" s="51" t="s">
        <v>5</v>
      </c>
      <c r="F71" s="53">
        <v>42</v>
      </c>
      <c r="G71" s="54">
        <f t="shared" si="6"/>
        <v>840</v>
      </c>
    </row>
    <row r="72" spans="1:7" ht="15" customHeight="1">
      <c r="A72" s="68">
        <v>65</v>
      </c>
      <c r="B72" s="71">
        <v>43171</v>
      </c>
      <c r="C72" s="41" t="s">
        <v>256</v>
      </c>
      <c r="D72" s="46">
        <v>1</v>
      </c>
      <c r="E72" s="51" t="s">
        <v>5</v>
      </c>
      <c r="F72" s="54">
        <v>422.4</v>
      </c>
      <c r="G72" s="54">
        <f t="shared" si="6"/>
        <v>422.4</v>
      </c>
    </row>
    <row r="73" spans="1:7" ht="15.75" customHeight="1">
      <c r="A73" s="68">
        <v>66</v>
      </c>
      <c r="B73" s="71">
        <v>42874</v>
      </c>
      <c r="C73" s="40" t="s">
        <v>195</v>
      </c>
      <c r="D73" s="46">
        <v>1</v>
      </c>
      <c r="E73" s="51" t="s">
        <v>131</v>
      </c>
      <c r="F73" s="53">
        <v>149.86000000000001</v>
      </c>
      <c r="G73" s="54">
        <f t="shared" si="6"/>
        <v>149.86000000000001</v>
      </c>
    </row>
    <row r="74" spans="1:7" ht="15.75" customHeight="1">
      <c r="A74" s="68">
        <v>67</v>
      </c>
      <c r="B74" s="71">
        <v>41065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3</v>
      </c>
      <c r="E75" s="51" t="s">
        <v>5</v>
      </c>
      <c r="F75" s="54">
        <v>56</v>
      </c>
      <c r="G75" s="54">
        <f t="shared" si="6"/>
        <v>168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1735</v>
      </c>
      <c r="E76" s="51" t="s">
        <v>5</v>
      </c>
      <c r="F76" s="54">
        <v>14</v>
      </c>
      <c r="G76" s="54">
        <f t="shared" si="6"/>
        <v>24290</v>
      </c>
    </row>
    <row r="77" spans="1:7" ht="16.5" customHeight="1">
      <c r="A77" s="68">
        <v>70</v>
      </c>
      <c r="B77" s="71">
        <v>42600</v>
      </c>
      <c r="C77" s="41" t="s">
        <v>180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231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239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42906</v>
      </c>
      <c r="C80" s="40" t="s">
        <v>138</v>
      </c>
      <c r="D80" s="46">
        <v>52</v>
      </c>
      <c r="E80" s="51" t="s">
        <v>5</v>
      </c>
      <c r="F80" s="53">
        <v>93</v>
      </c>
      <c r="G80" s="54">
        <f>F80*D80</f>
        <v>4836</v>
      </c>
    </row>
    <row r="81" spans="1:7" ht="16.5" customHeight="1">
      <c r="A81" s="68">
        <v>74</v>
      </c>
      <c r="B81" s="71">
        <v>42906</v>
      </c>
      <c r="C81" s="40" t="s">
        <v>318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151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150</v>
      </c>
      <c r="D83" s="46">
        <v>30</v>
      </c>
      <c r="E83" s="51" t="s">
        <v>7</v>
      </c>
      <c r="F83" s="54">
        <v>159.30000000000001</v>
      </c>
      <c r="G83" s="54">
        <f t="shared" si="7"/>
        <v>4779</v>
      </c>
    </row>
    <row r="84" spans="1:7" ht="15" customHeight="1">
      <c r="A84" s="68">
        <v>77</v>
      </c>
      <c r="B84" s="71">
        <v>42461</v>
      </c>
      <c r="C84" s="41" t="s">
        <v>148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8">
        <v>78</v>
      </c>
      <c r="B85" s="71">
        <v>42592</v>
      </c>
      <c r="C85" s="41" t="s">
        <v>149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8">
        <v>79</v>
      </c>
      <c r="B86" s="71">
        <v>42461</v>
      </c>
      <c r="C86" s="41" t="s">
        <v>147</v>
      </c>
      <c r="D86" s="46">
        <f>'[1]Espirales p.Encuad.NO.8'!$H$12</f>
        <v>37</v>
      </c>
      <c r="E86" s="51" t="s">
        <v>7</v>
      </c>
      <c r="F86" s="54">
        <v>147.5</v>
      </c>
      <c r="G86" s="54">
        <f t="shared" si="7"/>
        <v>5457.5</v>
      </c>
    </row>
    <row r="87" spans="1:7" ht="15" customHeight="1">
      <c r="A87" s="68">
        <v>80</v>
      </c>
      <c r="B87" s="71">
        <v>42905</v>
      </c>
      <c r="C87" s="40" t="s">
        <v>118</v>
      </c>
      <c r="D87" s="46">
        <v>0</v>
      </c>
      <c r="E87" s="51" t="s">
        <v>5</v>
      </c>
      <c r="F87" s="53">
        <v>65</v>
      </c>
      <c r="G87" s="54">
        <f t="shared" si="7"/>
        <v>0</v>
      </c>
    </row>
    <row r="88" spans="1:7" ht="15" customHeight="1">
      <c r="A88" s="68">
        <v>81</v>
      </c>
      <c r="B88" s="71">
        <v>43171</v>
      </c>
      <c r="C88" s="41" t="s">
        <v>226</v>
      </c>
      <c r="D88" s="46">
        <v>22</v>
      </c>
      <c r="E88" s="51" t="s">
        <v>5</v>
      </c>
      <c r="F88" s="54">
        <v>431.88</v>
      </c>
      <c r="G88" s="54">
        <f t="shared" si="7"/>
        <v>9501.36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46</v>
      </c>
      <c r="E90" s="51" t="s">
        <v>5</v>
      </c>
      <c r="F90" s="55">
        <v>12</v>
      </c>
      <c r="G90" s="54">
        <f t="shared" si="7"/>
        <v>552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301</v>
      </c>
      <c r="E91" s="51" t="s">
        <v>5</v>
      </c>
      <c r="F91" s="55">
        <v>12</v>
      </c>
      <c r="G91" s="54">
        <f t="shared" si="7"/>
        <v>3612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84</v>
      </c>
      <c r="E92" s="51" t="s">
        <v>5</v>
      </c>
      <c r="F92" s="55">
        <v>12</v>
      </c>
      <c r="G92" s="54">
        <f t="shared" si="7"/>
        <v>1008</v>
      </c>
    </row>
    <row r="93" spans="1:7" ht="15" customHeight="1">
      <c r="A93" s="68">
        <v>86</v>
      </c>
      <c r="B93" s="71">
        <v>42929</v>
      </c>
      <c r="C93" s="41" t="s">
        <v>270</v>
      </c>
      <c r="D93" s="46">
        <v>34</v>
      </c>
      <c r="E93" s="51" t="s">
        <v>7</v>
      </c>
      <c r="F93" s="56">
        <v>254.88</v>
      </c>
      <c r="G93" s="54">
        <f t="shared" si="7"/>
        <v>8665.92</v>
      </c>
    </row>
    <row r="94" spans="1:7" ht="15" customHeight="1">
      <c r="A94" s="68">
        <v>87</v>
      </c>
      <c r="B94" s="71">
        <v>42730</v>
      </c>
      <c r="C94" s="41" t="s">
        <v>162</v>
      </c>
      <c r="D94" s="46">
        <f>'[1]Cajas de Folders 8.5x11 colores'!H12</f>
        <v>1586</v>
      </c>
      <c r="E94" s="51" t="s">
        <v>5</v>
      </c>
      <c r="F94" s="54">
        <v>3.9</v>
      </c>
      <c r="G94" s="54">
        <f t="shared" si="7"/>
        <v>6185.4</v>
      </c>
    </row>
    <row r="95" spans="1:7" ht="15" customHeight="1">
      <c r="A95" s="68">
        <v>88</v>
      </c>
      <c r="B95" s="71">
        <v>42929</v>
      </c>
      <c r="C95" s="41" t="s">
        <v>277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205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42730</v>
      </c>
      <c r="C97" s="41" t="s">
        <v>271</v>
      </c>
      <c r="D97" s="46">
        <v>25</v>
      </c>
      <c r="E97" s="51" t="s">
        <v>7</v>
      </c>
      <c r="F97" s="56">
        <v>79</v>
      </c>
      <c r="G97" s="54">
        <f t="shared" ref="G97:G104" si="8">F97*D97</f>
        <v>1975</v>
      </c>
    </row>
    <row r="98" spans="1:7" ht="15" customHeight="1">
      <c r="A98" s="68">
        <v>91</v>
      </c>
      <c r="B98" s="71">
        <v>42730</v>
      </c>
      <c r="C98" s="41" t="s">
        <v>273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272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274</v>
      </c>
      <c r="D100" s="46">
        <v>53</v>
      </c>
      <c r="E100" s="51" t="s">
        <v>7</v>
      </c>
      <c r="F100" s="54">
        <v>285</v>
      </c>
      <c r="G100" s="54">
        <f t="shared" si="8"/>
        <v>15105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42929</v>
      </c>
      <c r="C102" s="41" t="s">
        <v>284</v>
      </c>
      <c r="D102" s="46">
        <v>10</v>
      </c>
      <c r="E102" s="51" t="s">
        <v>5</v>
      </c>
      <c r="F102" s="54">
        <v>104.25</v>
      </c>
      <c r="G102" s="54">
        <f t="shared" si="8"/>
        <v>1042.5</v>
      </c>
    </row>
    <row r="103" spans="1:7" s="4" customFormat="1" ht="15" customHeight="1">
      <c r="A103" s="68">
        <v>96</v>
      </c>
      <c r="B103" s="71">
        <v>42929</v>
      </c>
      <c r="C103" s="41" t="s">
        <v>283</v>
      </c>
      <c r="D103" s="46">
        <v>30</v>
      </c>
      <c r="E103" s="51" t="s">
        <v>5</v>
      </c>
      <c r="F103" s="54">
        <v>91.45</v>
      </c>
      <c r="G103" s="54">
        <f t="shared" si="8"/>
        <v>2743.5</v>
      </c>
    </row>
    <row r="104" spans="1:7" s="4" customFormat="1" ht="15" customHeight="1">
      <c r="A104" s="68">
        <v>97</v>
      </c>
      <c r="B104" s="71">
        <v>41819</v>
      </c>
      <c r="C104" s="41" t="s">
        <v>204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42906</v>
      </c>
      <c r="C105" s="40" t="s">
        <v>305</v>
      </c>
      <c r="D105" s="46">
        <v>22</v>
      </c>
      <c r="E105" s="51" t="s">
        <v>131</v>
      </c>
      <c r="F105" s="53"/>
      <c r="G105" s="54"/>
    </row>
    <row r="106" spans="1:7" ht="15" customHeight="1">
      <c r="A106" s="68">
        <v>99</v>
      </c>
      <c r="B106" s="71">
        <v>43082</v>
      </c>
      <c r="C106" s="40" t="s">
        <v>266</v>
      </c>
      <c r="D106" s="46">
        <v>0</v>
      </c>
      <c r="E106" s="51" t="s">
        <v>131</v>
      </c>
      <c r="F106" s="53">
        <v>430</v>
      </c>
      <c r="G106" s="54">
        <f t="shared" ref="G106:G118" si="9">F106*D106</f>
        <v>0</v>
      </c>
    </row>
    <row r="107" spans="1:7" ht="15" customHeight="1">
      <c r="A107" s="68">
        <v>100</v>
      </c>
      <c r="B107" s="71">
        <v>43082</v>
      </c>
      <c r="C107" s="40" t="s">
        <v>267</v>
      </c>
      <c r="D107" s="46">
        <v>0</v>
      </c>
      <c r="E107" s="51" t="s">
        <v>131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43082</v>
      </c>
      <c r="C108" s="40" t="s">
        <v>278</v>
      </c>
      <c r="D108" s="46">
        <v>0</v>
      </c>
      <c r="E108" s="51" t="s">
        <v>131</v>
      </c>
      <c r="F108" s="53">
        <v>265</v>
      </c>
      <c r="G108" s="54">
        <f t="shared" si="9"/>
        <v>0</v>
      </c>
    </row>
    <row r="109" spans="1:7" ht="15" customHeight="1">
      <c r="A109" s="68">
        <v>102</v>
      </c>
      <c r="B109" s="71">
        <v>43082</v>
      </c>
      <c r="C109" s="40" t="s">
        <v>269</v>
      </c>
      <c r="D109" s="46">
        <v>0</v>
      </c>
      <c r="E109" s="51" t="s">
        <v>131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42929</v>
      </c>
      <c r="C110" s="40" t="s">
        <v>268</v>
      </c>
      <c r="D110" s="46">
        <v>0</v>
      </c>
      <c r="E110" s="51" t="s">
        <v>131</v>
      </c>
      <c r="F110" s="53">
        <v>120</v>
      </c>
      <c r="G110" s="54">
        <f t="shared" si="9"/>
        <v>0</v>
      </c>
    </row>
    <row r="111" spans="1:7" ht="15" customHeight="1">
      <c r="A111" s="68">
        <v>104</v>
      </c>
      <c r="B111" s="71">
        <v>42590</v>
      </c>
      <c r="C111" s="41" t="s">
        <v>275</v>
      </c>
      <c r="D111" s="46">
        <f>'[1]Cajas de Gancho Acco'!H12</f>
        <v>15</v>
      </c>
      <c r="E111" s="51" t="s">
        <v>7</v>
      </c>
      <c r="F111" s="54">
        <v>83</v>
      </c>
      <c r="G111" s="54">
        <f t="shared" si="9"/>
        <v>1245</v>
      </c>
    </row>
    <row r="112" spans="1:7" ht="15" customHeight="1">
      <c r="A112" s="68">
        <v>105</v>
      </c>
      <c r="B112" s="71">
        <v>42828</v>
      </c>
      <c r="C112" s="41" t="s">
        <v>304</v>
      </c>
      <c r="D112" s="46">
        <f>'[1]Grapadoras Standar'!H12</f>
        <v>0</v>
      </c>
      <c r="E112" s="51" t="s">
        <v>5</v>
      </c>
      <c r="F112" s="54">
        <v>225</v>
      </c>
      <c r="G112" s="54">
        <f t="shared" si="9"/>
        <v>0</v>
      </c>
    </row>
    <row r="113" spans="1:7" ht="15" customHeight="1">
      <c r="A113" s="68">
        <v>106</v>
      </c>
      <c r="B113" s="71">
        <v>42590</v>
      </c>
      <c r="C113" s="41" t="s">
        <v>25</v>
      </c>
      <c r="D113" s="46">
        <v>5</v>
      </c>
      <c r="E113" s="51" t="s">
        <v>5</v>
      </c>
      <c r="F113" s="54">
        <v>1229.5999999999999</v>
      </c>
      <c r="G113" s="54">
        <f t="shared" si="9"/>
        <v>6148</v>
      </c>
    </row>
    <row r="114" spans="1:7" ht="15" customHeight="1">
      <c r="A114" s="68">
        <v>107</v>
      </c>
      <c r="B114" s="71">
        <v>42590</v>
      </c>
      <c r="C114" s="41" t="s">
        <v>140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141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f>'[1]Cajas de Grapas 26x6'!H12</f>
        <v>30</v>
      </c>
      <c r="E116" s="51" t="s">
        <v>7</v>
      </c>
      <c r="F116" s="54">
        <v>22.88</v>
      </c>
      <c r="G116" s="54">
        <f t="shared" si="9"/>
        <v>686.4</v>
      </c>
    </row>
    <row r="117" spans="1:7" ht="15" customHeight="1">
      <c r="A117" s="68">
        <v>110</v>
      </c>
      <c r="B117" s="71">
        <v>42590</v>
      </c>
      <c r="C117" s="41" t="s">
        <v>143</v>
      </c>
      <c r="D117" s="46">
        <f>'[1]Grapas 3-8 Bostith'!H12</f>
        <v>25</v>
      </c>
      <c r="E117" s="51" t="s">
        <v>7</v>
      </c>
      <c r="F117" s="54">
        <v>115.49</v>
      </c>
      <c r="G117" s="61">
        <f t="shared" si="9"/>
        <v>2887.25</v>
      </c>
    </row>
    <row r="118" spans="1:7" ht="15" customHeight="1">
      <c r="A118" s="68">
        <v>111</v>
      </c>
      <c r="B118" s="71">
        <v>42944</v>
      </c>
      <c r="C118" s="41" t="s">
        <v>142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197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189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188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238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42905</v>
      </c>
      <c r="C125" s="40" t="s">
        <v>289</v>
      </c>
      <c r="D125" s="46">
        <v>10</v>
      </c>
      <c r="E125" s="51" t="s">
        <v>300</v>
      </c>
      <c r="F125" s="53">
        <v>35</v>
      </c>
      <c r="G125" s="54">
        <f>F125*D125</f>
        <v>350</v>
      </c>
    </row>
    <row r="126" spans="1:7" ht="15" customHeight="1">
      <c r="A126" s="68">
        <v>119</v>
      </c>
      <c r="B126" s="71">
        <v>42905</v>
      </c>
      <c r="C126" s="40" t="s">
        <v>29</v>
      </c>
      <c r="D126" s="46">
        <v>12</v>
      </c>
      <c r="E126" s="51" t="s">
        <v>7</v>
      </c>
      <c r="F126" s="53">
        <v>210</v>
      </c>
      <c r="G126" s="54">
        <f>+F126*D126</f>
        <v>2520</v>
      </c>
    </row>
    <row r="127" spans="1:7" ht="15" customHeight="1">
      <c r="A127" s="68">
        <v>120</v>
      </c>
      <c r="B127" s="71">
        <v>42161</v>
      </c>
      <c r="C127" s="40" t="s">
        <v>254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42874</v>
      </c>
      <c r="C128" s="40" t="s">
        <v>355</v>
      </c>
      <c r="D128" s="46">
        <v>1</v>
      </c>
      <c r="E128" s="51" t="s">
        <v>132</v>
      </c>
      <c r="F128" s="53">
        <v>65</v>
      </c>
      <c r="G128" s="54">
        <f t="shared" si="10"/>
        <v>65</v>
      </c>
    </row>
    <row r="129" spans="1:7">
      <c r="A129" s="68">
        <v>122</v>
      </c>
      <c r="B129" s="71">
        <v>43039</v>
      </c>
      <c r="C129" s="40" t="s">
        <v>359</v>
      </c>
      <c r="D129" s="46">
        <v>0</v>
      </c>
      <c r="E129" s="51" t="s">
        <v>132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207</v>
      </c>
      <c r="D130" s="46">
        <v>2</v>
      </c>
      <c r="E130" s="51" t="s">
        <v>208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26</v>
      </c>
      <c r="E131" s="51" t="s">
        <v>7</v>
      </c>
      <c r="F131" s="54">
        <v>267.75</v>
      </c>
      <c r="G131" s="54">
        <f t="shared" si="10"/>
        <v>6961.5</v>
      </c>
    </row>
    <row r="132" spans="1:7">
      <c r="A132" s="68">
        <v>125</v>
      </c>
      <c r="B132" s="71">
        <v>42914</v>
      </c>
      <c r="C132" s="41" t="s">
        <v>31</v>
      </c>
      <c r="D132" s="46">
        <v>66</v>
      </c>
      <c r="E132" s="51" t="s">
        <v>7</v>
      </c>
      <c r="F132" s="54">
        <v>33</v>
      </c>
      <c r="G132" s="54">
        <f t="shared" si="10"/>
        <v>2178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26</v>
      </c>
      <c r="E133" s="51" t="s">
        <v>7</v>
      </c>
      <c r="F133" s="54">
        <v>53</v>
      </c>
      <c r="G133" s="54">
        <f t="shared" si="10"/>
        <v>1378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166</v>
      </c>
      <c r="E134" s="51" t="s">
        <v>5</v>
      </c>
      <c r="F134" s="54">
        <v>5.83</v>
      </c>
      <c r="G134" s="54">
        <f t="shared" si="10"/>
        <v>967.78</v>
      </c>
    </row>
    <row r="135" spans="1:7">
      <c r="A135" s="68">
        <v>128</v>
      </c>
      <c r="B135" s="71">
        <v>42929</v>
      </c>
      <c r="C135" s="41" t="s">
        <v>34</v>
      </c>
      <c r="D135" s="46">
        <f>'[1]Cajas de Lapiceros Negros'!H12</f>
        <v>290</v>
      </c>
      <c r="E135" s="51" t="s">
        <v>5</v>
      </c>
      <c r="F135" s="54">
        <v>6</v>
      </c>
      <c r="G135" s="54">
        <f t="shared" si="10"/>
        <v>1740</v>
      </c>
    </row>
    <row r="136" spans="1:7">
      <c r="A136" s="68">
        <v>129</v>
      </c>
      <c r="B136" s="71">
        <v>43027</v>
      </c>
      <c r="C136" s="41" t="s">
        <v>35</v>
      </c>
      <c r="D136" s="46">
        <f>'[1]Cajas de Lapiceros Rojos'!H12</f>
        <v>625</v>
      </c>
      <c r="E136" s="51" t="s">
        <v>5</v>
      </c>
      <c r="F136" s="54">
        <v>4.33</v>
      </c>
      <c r="G136" s="54">
        <f t="shared" si="10"/>
        <v>2706.25</v>
      </c>
    </row>
    <row r="137" spans="1:7">
      <c r="A137" s="68">
        <v>130</v>
      </c>
      <c r="B137" s="71">
        <v>43179</v>
      </c>
      <c r="C137" s="41" t="s">
        <v>375</v>
      </c>
      <c r="D137" s="46">
        <v>1465</v>
      </c>
      <c r="E137" s="51" t="s">
        <v>5</v>
      </c>
      <c r="F137" s="54">
        <v>40</v>
      </c>
      <c r="G137" s="54">
        <f t="shared" si="10"/>
        <v>58600</v>
      </c>
    </row>
    <row r="138" spans="1:7">
      <c r="A138" s="68">
        <v>131</v>
      </c>
      <c r="B138" s="71">
        <v>42929</v>
      </c>
      <c r="C138" s="41" t="s">
        <v>36</v>
      </c>
      <c r="D138" s="46">
        <f>'[1]Cajas de Lapices Carbon'!H12</f>
        <v>87</v>
      </c>
      <c r="E138" s="51" t="s">
        <v>5</v>
      </c>
      <c r="F138" s="54">
        <v>4.5830000000000002</v>
      </c>
      <c r="G138" s="54">
        <f t="shared" si="10"/>
        <v>398.721</v>
      </c>
    </row>
    <row r="139" spans="1:7">
      <c r="A139" s="68">
        <v>132</v>
      </c>
      <c r="B139" s="71">
        <v>42689</v>
      </c>
      <c r="C139" s="41" t="s">
        <v>211</v>
      </c>
      <c r="D139" s="46">
        <v>522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306</v>
      </c>
      <c r="D140" s="46">
        <v>1002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307</v>
      </c>
      <c r="D141" s="46">
        <v>121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146</v>
      </c>
      <c r="D142" s="46">
        <v>26</v>
      </c>
      <c r="E142" s="51" t="s">
        <v>5</v>
      </c>
      <c r="F142" s="54">
        <v>190</v>
      </c>
      <c r="G142" s="54">
        <f t="shared" ref="G142:G153" si="11">F142*D142</f>
        <v>4940</v>
      </c>
    </row>
    <row r="143" spans="1:7">
      <c r="A143" s="68">
        <v>136</v>
      </c>
      <c r="B143" s="71">
        <v>42878</v>
      </c>
      <c r="C143" s="40" t="s">
        <v>354</v>
      </c>
      <c r="D143" s="46">
        <v>0</v>
      </c>
      <c r="E143" s="51" t="s">
        <v>132</v>
      </c>
      <c r="F143" s="53">
        <v>183.95</v>
      </c>
      <c r="G143" s="54">
        <f t="shared" si="11"/>
        <v>0</v>
      </c>
    </row>
    <row r="144" spans="1:7">
      <c r="A144" s="68">
        <v>137</v>
      </c>
      <c r="B144" s="71">
        <v>42878</v>
      </c>
      <c r="C144" s="40" t="s">
        <v>353</v>
      </c>
      <c r="D144" s="46">
        <v>5</v>
      </c>
      <c r="E144" s="51" t="s">
        <v>132</v>
      </c>
      <c r="F144" s="53">
        <v>95</v>
      </c>
      <c r="G144" s="54">
        <f t="shared" si="11"/>
        <v>475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35</v>
      </c>
      <c r="E145" s="51" t="s">
        <v>5</v>
      </c>
      <c r="F145" s="54">
        <v>90</v>
      </c>
      <c r="G145" s="54">
        <f t="shared" si="11"/>
        <v>3150</v>
      </c>
    </row>
    <row r="146" spans="1:7">
      <c r="A146" s="68">
        <v>139</v>
      </c>
      <c r="B146" s="71">
        <v>42878</v>
      </c>
      <c r="C146" s="40" t="s">
        <v>352</v>
      </c>
      <c r="D146" s="46">
        <v>0</v>
      </c>
      <c r="E146" s="51" t="s">
        <v>132</v>
      </c>
      <c r="F146" s="53">
        <v>65</v>
      </c>
      <c r="G146" s="54">
        <f t="shared" si="11"/>
        <v>0</v>
      </c>
    </row>
    <row r="147" spans="1:7">
      <c r="A147" s="68">
        <v>140</v>
      </c>
      <c r="B147" s="72" t="s">
        <v>364</v>
      </c>
      <c r="C147" s="41" t="s">
        <v>156</v>
      </c>
      <c r="D147" s="46">
        <v>21</v>
      </c>
      <c r="E147" s="51" t="s">
        <v>5</v>
      </c>
      <c r="F147" s="57">
        <v>3.24</v>
      </c>
      <c r="G147" s="54">
        <f t="shared" si="11"/>
        <v>68.040000000000006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478</v>
      </c>
      <c r="E148" s="51" t="s">
        <v>5</v>
      </c>
      <c r="F148" s="57">
        <v>19</v>
      </c>
      <c r="G148" s="54">
        <f t="shared" si="11"/>
        <v>9082</v>
      </c>
    </row>
    <row r="149" spans="1:7">
      <c r="A149" s="68">
        <v>142</v>
      </c>
      <c r="B149" s="71">
        <v>42731</v>
      </c>
      <c r="C149" s="40" t="s">
        <v>227</v>
      </c>
      <c r="D149" s="46">
        <v>1</v>
      </c>
      <c r="E149" s="51" t="s">
        <v>5</v>
      </c>
      <c r="F149" s="54">
        <v>367.5</v>
      </c>
      <c r="G149" s="54">
        <f t="shared" si="11"/>
        <v>367.5</v>
      </c>
    </row>
    <row r="150" spans="1:7">
      <c r="A150" s="68">
        <v>143</v>
      </c>
      <c r="B150" s="71">
        <v>42758</v>
      </c>
      <c r="C150" s="40" t="s">
        <v>228</v>
      </c>
      <c r="D150" s="46">
        <v>5</v>
      </c>
      <c r="E150" s="51" t="s">
        <v>5</v>
      </c>
      <c r="F150" s="54">
        <v>861</v>
      </c>
      <c r="G150" s="54">
        <f t="shared" si="11"/>
        <v>4305</v>
      </c>
    </row>
    <row r="151" spans="1:7">
      <c r="A151" s="68">
        <v>144</v>
      </c>
      <c r="B151" s="71">
        <v>43087</v>
      </c>
      <c r="C151" s="40" t="s">
        <v>250</v>
      </c>
      <c r="D151" s="46">
        <v>154</v>
      </c>
      <c r="E151" s="51" t="s">
        <v>5</v>
      </c>
      <c r="F151" s="54">
        <v>350</v>
      </c>
      <c r="G151" s="54">
        <f t="shared" si="11"/>
        <v>53900</v>
      </c>
    </row>
    <row r="152" spans="1:7">
      <c r="A152" s="68">
        <v>145</v>
      </c>
      <c r="B152" s="71">
        <v>42528</v>
      </c>
      <c r="C152" s="40" t="s">
        <v>279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298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285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172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240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191</v>
      </c>
      <c r="D157" s="46">
        <v>738</v>
      </c>
      <c r="E157" s="51" t="s">
        <v>47</v>
      </c>
      <c r="F157" s="54">
        <v>4.734</v>
      </c>
      <c r="G157" s="54">
        <f t="shared" si="12"/>
        <v>3493.692</v>
      </c>
    </row>
    <row r="158" spans="1:7">
      <c r="A158" s="68">
        <v>151</v>
      </c>
      <c r="B158" s="71">
        <v>42278</v>
      </c>
      <c r="C158" s="41" t="s">
        <v>247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264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365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209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217</v>
      </c>
      <c r="D163" s="46">
        <v>34</v>
      </c>
      <c r="E163" s="51" t="s">
        <v>41</v>
      </c>
      <c r="F163" s="54">
        <v>1782</v>
      </c>
      <c r="G163" s="54">
        <f>D163*F163</f>
        <v>60588</v>
      </c>
    </row>
    <row r="164" spans="1:7">
      <c r="A164" s="68">
        <v>157</v>
      </c>
      <c r="B164" s="71">
        <v>42914</v>
      </c>
      <c r="C164" s="41" t="s">
        <v>43</v>
      </c>
      <c r="D164" s="49">
        <v>1345</v>
      </c>
      <c r="E164" s="51" t="s">
        <v>41</v>
      </c>
      <c r="F164" s="54">
        <v>153.4</v>
      </c>
      <c r="G164" s="54">
        <f t="shared" ref="G164:G173" si="13">F164*D164</f>
        <v>206323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62</v>
      </c>
      <c r="E165" s="51" t="s">
        <v>41</v>
      </c>
      <c r="F165" s="54">
        <v>170</v>
      </c>
      <c r="G165" s="54">
        <f t="shared" si="13"/>
        <v>10540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41</v>
      </c>
      <c r="E166" s="51" t="s">
        <v>41</v>
      </c>
      <c r="F166" s="54">
        <v>224.2</v>
      </c>
      <c r="G166" s="54">
        <f t="shared" si="13"/>
        <v>9192.1999999999989</v>
      </c>
    </row>
    <row r="167" spans="1:7">
      <c r="A167" s="68">
        <v>160</v>
      </c>
      <c r="B167" s="71">
        <v>42303</v>
      </c>
      <c r="C167" s="41" t="s">
        <v>255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42979</v>
      </c>
      <c r="C168" s="41" t="s">
        <v>288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8">
        <v>162</v>
      </c>
      <c r="B169" s="71">
        <v>42352</v>
      </c>
      <c r="C169" s="41" t="s">
        <v>234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43066</v>
      </c>
      <c r="C170" s="41" t="s">
        <v>356</v>
      </c>
      <c r="D170" s="44">
        <v>177</v>
      </c>
      <c r="E170" s="51" t="s">
        <v>134</v>
      </c>
      <c r="F170" s="53">
        <v>594</v>
      </c>
      <c r="G170" s="54">
        <f t="shared" si="13"/>
        <v>105138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34</v>
      </c>
      <c r="E171" s="51" t="s">
        <v>7</v>
      </c>
      <c r="F171" s="54">
        <v>245</v>
      </c>
      <c r="G171" s="54">
        <f t="shared" si="13"/>
        <v>8330</v>
      </c>
    </row>
    <row r="172" spans="1:7" ht="15.75">
      <c r="A172" s="68">
        <v>165</v>
      </c>
      <c r="B172" s="71">
        <v>42914</v>
      </c>
      <c r="C172" s="42" t="s">
        <v>302</v>
      </c>
      <c r="D172" s="46">
        <v>0</v>
      </c>
      <c r="E172" s="51" t="s">
        <v>7</v>
      </c>
      <c r="F172" s="54">
        <v>550</v>
      </c>
      <c r="G172" s="54">
        <f t="shared" si="13"/>
        <v>0</v>
      </c>
    </row>
    <row r="173" spans="1:7">
      <c r="A173" s="68">
        <v>166</v>
      </c>
      <c r="B173" s="71">
        <v>42914</v>
      </c>
      <c r="C173" s="41" t="s">
        <v>242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265</v>
      </c>
      <c r="D174" s="46">
        <v>12</v>
      </c>
      <c r="E174" s="51" t="s">
        <v>41</v>
      </c>
      <c r="F174" s="54"/>
      <c r="G174" s="54"/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7">
      <c r="A177" s="68">
        <v>170</v>
      </c>
      <c r="B177" s="71">
        <v>42979</v>
      </c>
      <c r="C177" s="41" t="s">
        <v>310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7">
      <c r="A178" s="68">
        <v>171</v>
      </c>
      <c r="B178" s="71">
        <v>42997</v>
      </c>
      <c r="C178" s="41" t="s">
        <v>309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7">
      <c r="A179" s="68">
        <v>172</v>
      </c>
      <c r="B179" s="71">
        <v>42979</v>
      </c>
      <c r="C179" s="41" t="s">
        <v>311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7">
      <c r="A180" s="68">
        <v>173</v>
      </c>
      <c r="B180" s="71">
        <v>41795</v>
      </c>
      <c r="C180" s="41" t="s">
        <v>251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7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7">
      <c r="A182" s="68">
        <v>175</v>
      </c>
      <c r="B182" s="71">
        <v>40057</v>
      </c>
      <c r="C182" s="41" t="s">
        <v>230</v>
      </c>
      <c r="D182" s="46">
        <v>0</v>
      </c>
      <c r="E182" s="51" t="s">
        <v>47</v>
      </c>
      <c r="F182" s="54"/>
      <c r="G182" s="54"/>
    </row>
    <row r="183" spans="1:7">
      <c r="A183" s="68">
        <v>176</v>
      </c>
      <c r="B183" s="71">
        <v>42979</v>
      </c>
      <c r="C183" s="41" t="s">
        <v>282</v>
      </c>
      <c r="D183" s="46">
        <v>8</v>
      </c>
      <c r="E183" s="51" t="s">
        <v>41</v>
      </c>
      <c r="F183" s="54">
        <v>3185</v>
      </c>
      <c r="G183" s="54">
        <f>F183*D183</f>
        <v>25480</v>
      </c>
    </row>
    <row r="184" spans="1:7">
      <c r="A184" s="68">
        <v>177</v>
      </c>
      <c r="B184" s="71">
        <v>42181</v>
      </c>
      <c r="C184" s="41" t="s">
        <v>232</v>
      </c>
      <c r="D184" s="46">
        <v>0</v>
      </c>
      <c r="E184" s="51" t="s">
        <v>41</v>
      </c>
      <c r="F184" s="59" t="s">
        <v>233</v>
      </c>
      <c r="G184" s="54"/>
    </row>
    <row r="185" spans="1:7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7">
      <c r="A186" s="68">
        <v>179</v>
      </c>
      <c r="B186" s="71">
        <v>42704</v>
      </c>
      <c r="C186" s="41" t="s">
        <v>281</v>
      </c>
      <c r="D186" s="46">
        <v>1</v>
      </c>
      <c r="E186" s="51" t="s">
        <v>41</v>
      </c>
      <c r="F186" s="54">
        <v>2483.9</v>
      </c>
      <c r="G186" s="54">
        <f>F186*D186</f>
        <v>2483.9</v>
      </c>
    </row>
    <row r="187" spans="1:7">
      <c r="A187" s="68">
        <v>180</v>
      </c>
      <c r="B187" s="71">
        <v>42979</v>
      </c>
      <c r="C187" s="41" t="s">
        <v>281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7">
      <c r="A188" s="68">
        <v>181</v>
      </c>
      <c r="B188" s="71">
        <v>42979</v>
      </c>
      <c r="C188" s="41" t="s">
        <v>257</v>
      </c>
      <c r="D188" s="46">
        <v>8</v>
      </c>
      <c r="E188" s="51" t="s">
        <v>41</v>
      </c>
      <c r="F188" s="54">
        <v>3755</v>
      </c>
      <c r="G188" s="54">
        <f>F188*D188</f>
        <v>30040</v>
      </c>
    </row>
    <row r="189" spans="1:7">
      <c r="A189" s="68">
        <v>182</v>
      </c>
      <c r="B189" s="71">
        <v>43136</v>
      </c>
      <c r="C189" s="40" t="s">
        <v>190</v>
      </c>
      <c r="D189" s="46">
        <v>12</v>
      </c>
      <c r="E189" s="51" t="s">
        <v>41</v>
      </c>
      <c r="F189" s="54"/>
      <c r="G189" s="54"/>
    </row>
    <row r="190" spans="1:7">
      <c r="A190" s="68">
        <v>183</v>
      </c>
      <c r="B190" s="71">
        <v>43066</v>
      </c>
      <c r="C190" s="41" t="s">
        <v>83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7">
      <c r="A191" s="68">
        <v>184</v>
      </c>
      <c r="B191" s="71">
        <v>43066</v>
      </c>
      <c r="C191" s="41" t="s">
        <v>357</v>
      </c>
      <c r="D191" s="46">
        <v>46</v>
      </c>
      <c r="E191" s="51" t="s">
        <v>134</v>
      </c>
      <c r="F191" s="53">
        <v>826</v>
      </c>
      <c r="G191" s="54">
        <f>F191*D191</f>
        <v>37996</v>
      </c>
    </row>
    <row r="192" spans="1:7">
      <c r="A192" s="68">
        <v>185</v>
      </c>
      <c r="B192" s="71">
        <v>43019</v>
      </c>
      <c r="C192" s="40" t="s">
        <v>139</v>
      </c>
      <c r="D192" s="44">
        <v>12</v>
      </c>
      <c r="E192" s="51" t="s">
        <v>241</v>
      </c>
      <c r="F192" s="53">
        <v>99.9</v>
      </c>
      <c r="G192" s="54">
        <f>F192*D192</f>
        <v>1198.8000000000002</v>
      </c>
    </row>
    <row r="193" spans="1:7">
      <c r="A193" s="68">
        <v>186</v>
      </c>
      <c r="B193" s="71">
        <v>42944</v>
      </c>
      <c r="C193" s="41" t="s">
        <v>163</v>
      </c>
      <c r="D193" s="46">
        <v>15</v>
      </c>
      <c r="E193" s="51" t="s">
        <v>5</v>
      </c>
      <c r="F193" s="54">
        <v>89</v>
      </c>
      <c r="G193" s="54">
        <f>+F193*D193</f>
        <v>1335</v>
      </c>
    </row>
    <row r="194" spans="1:7">
      <c r="A194" s="68">
        <v>187</v>
      </c>
      <c r="B194" s="71">
        <v>42929</v>
      </c>
      <c r="C194" s="41" t="s">
        <v>51</v>
      </c>
      <c r="D194" s="46">
        <f>'[1]Perforadoras de 02 Hoyos'!H12</f>
        <v>22</v>
      </c>
      <c r="E194" s="51" t="s">
        <v>5</v>
      </c>
      <c r="F194" s="54">
        <v>401.2</v>
      </c>
      <c r="G194" s="54">
        <f>F194*D194</f>
        <v>8826.4</v>
      </c>
    </row>
    <row r="195" spans="1:7">
      <c r="A195" s="68">
        <v>188</v>
      </c>
      <c r="B195" s="71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8">
        <v>189</v>
      </c>
      <c r="B196" s="71">
        <v>40760</v>
      </c>
      <c r="C196" s="41" t="s">
        <v>237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216</v>
      </c>
      <c r="D197" s="46">
        <v>17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203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235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19</v>
      </c>
      <c r="E200" s="51" t="s">
        <v>5</v>
      </c>
      <c r="F200" s="54">
        <v>20</v>
      </c>
      <c r="G200" s="54">
        <f>F200*D200</f>
        <v>380</v>
      </c>
    </row>
    <row r="201" spans="1:7" s="4" customFormat="1">
      <c r="A201" s="68">
        <v>194</v>
      </c>
      <c r="B201" s="71">
        <v>42461</v>
      </c>
      <c r="C201" s="41" t="s">
        <v>261</v>
      </c>
      <c r="D201" s="46">
        <v>0</v>
      </c>
      <c r="E201" s="51" t="s">
        <v>5</v>
      </c>
      <c r="F201" s="54">
        <v>57.997</v>
      </c>
      <c r="G201" s="54">
        <f>+F201*D201</f>
        <v>0</v>
      </c>
    </row>
    <row r="202" spans="1:7" s="4" customFormat="1">
      <c r="A202" s="68">
        <v>195</v>
      </c>
      <c r="B202" s="71">
        <v>42929</v>
      </c>
      <c r="C202" s="40" t="s">
        <v>297</v>
      </c>
      <c r="D202" s="46">
        <v>19</v>
      </c>
      <c r="E202" s="51" t="s">
        <v>5</v>
      </c>
      <c r="F202" s="57">
        <v>80.900000000000006</v>
      </c>
      <c r="G202" s="54">
        <f>F202*D202</f>
        <v>1537.1000000000001</v>
      </c>
    </row>
    <row r="203" spans="1:7" s="4" customFormat="1">
      <c r="A203" s="68">
        <v>196</v>
      </c>
      <c r="B203" s="71">
        <v>41437</v>
      </c>
      <c r="C203" s="41" t="s">
        <v>192</v>
      </c>
      <c r="D203" s="46">
        <v>40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167</v>
      </c>
      <c r="D204" s="46">
        <v>19</v>
      </c>
      <c r="E204" s="51" t="s">
        <v>5</v>
      </c>
      <c r="F204" s="54">
        <v>89.1</v>
      </c>
      <c r="G204" s="54">
        <f>+F204*D204</f>
        <v>1692.8999999999999</v>
      </c>
    </row>
    <row r="205" spans="1:7" s="4" customFormat="1">
      <c r="A205" s="68">
        <v>198</v>
      </c>
      <c r="B205" s="71">
        <v>42748</v>
      </c>
      <c r="C205" s="40" t="s">
        <v>54</v>
      </c>
      <c r="D205" s="46">
        <v>0</v>
      </c>
      <c r="E205" s="51" t="s">
        <v>131</v>
      </c>
      <c r="F205" s="54">
        <v>200</v>
      </c>
      <c r="G205" s="54">
        <f>F205*D205</f>
        <v>0</v>
      </c>
    </row>
    <row r="206" spans="1:7" s="4" customFormat="1">
      <c r="A206" s="68">
        <v>199</v>
      </c>
      <c r="B206" s="71">
        <v>43110</v>
      </c>
      <c r="C206" s="41" t="s">
        <v>56</v>
      </c>
      <c r="D206" s="46">
        <v>40</v>
      </c>
      <c r="E206" s="51" t="s">
        <v>5</v>
      </c>
      <c r="F206" s="54">
        <v>10.5</v>
      </c>
      <c r="G206" s="54">
        <f>F206*D206</f>
        <v>420</v>
      </c>
    </row>
    <row r="207" spans="1:7" s="4" customFormat="1">
      <c r="A207" s="68">
        <v>200</v>
      </c>
      <c r="B207" s="71">
        <v>42944</v>
      </c>
      <c r="C207" s="40" t="s">
        <v>55</v>
      </c>
      <c r="D207" s="46">
        <v>39</v>
      </c>
      <c r="E207" s="51" t="s">
        <v>131</v>
      </c>
      <c r="F207" s="54">
        <v>135</v>
      </c>
      <c r="G207" s="54">
        <f>F207*D207</f>
        <v>5265</v>
      </c>
    </row>
    <row r="208" spans="1:7" s="4" customFormat="1">
      <c r="A208" s="68">
        <v>201</v>
      </c>
      <c r="B208" s="71">
        <v>42826</v>
      </c>
      <c r="C208" s="40" t="s">
        <v>243</v>
      </c>
      <c r="D208" s="46">
        <v>0</v>
      </c>
      <c r="E208" s="51" t="s">
        <v>5</v>
      </c>
      <c r="F208" s="53"/>
      <c r="G208" s="54"/>
    </row>
    <row r="209" spans="1:7" s="4" customFormat="1">
      <c r="A209" s="68">
        <v>202</v>
      </c>
      <c r="B209" s="71">
        <v>41427</v>
      </c>
      <c r="C209" s="41" t="s">
        <v>236</v>
      </c>
      <c r="D209" s="46">
        <v>1</v>
      </c>
      <c r="E209" s="51" t="s">
        <v>7</v>
      </c>
      <c r="F209" s="57"/>
      <c r="G209" s="54">
        <f t="shared" ref="G209:G215" si="14">F209*D209</f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44</v>
      </c>
      <c r="E210" s="51" t="s">
        <v>5</v>
      </c>
      <c r="F210" s="54">
        <v>5</v>
      </c>
      <c r="G210" s="54">
        <f t="shared" si="14"/>
        <v>220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247</v>
      </c>
      <c r="E211" s="51" t="s">
        <v>5</v>
      </c>
      <c r="F211" s="54">
        <v>7.2</v>
      </c>
      <c r="G211" s="54">
        <f t="shared" si="14"/>
        <v>1778.4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301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246</v>
      </c>
      <c r="D215" s="46">
        <v>2</v>
      </c>
      <c r="E215" s="51" t="s">
        <v>5</v>
      </c>
      <c r="F215" s="54">
        <v>973.5</v>
      </c>
      <c r="G215" s="54">
        <f t="shared" si="14"/>
        <v>1947</v>
      </c>
    </row>
    <row r="216" spans="1:7" s="4" customFormat="1">
      <c r="A216" s="68">
        <v>209</v>
      </c>
      <c r="B216" s="71">
        <v>42524</v>
      </c>
      <c r="C216" s="41" t="s">
        <v>248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169</v>
      </c>
      <c r="D217" s="46">
        <v>96</v>
      </c>
      <c r="E217" s="51" t="s">
        <v>5</v>
      </c>
      <c r="F217" s="57">
        <v>14</v>
      </c>
      <c r="G217" s="54">
        <f>F217*D217</f>
        <v>1344</v>
      </c>
    </row>
    <row r="218" spans="1:7" s="4" customFormat="1">
      <c r="A218" s="68">
        <v>211</v>
      </c>
      <c r="B218" s="71">
        <v>41427</v>
      </c>
      <c r="C218" s="41" t="s">
        <v>218</v>
      </c>
      <c r="D218" s="46">
        <v>315</v>
      </c>
      <c r="E218" s="51" t="s">
        <v>5</v>
      </c>
      <c r="F218" s="57"/>
      <c r="G218" s="54"/>
    </row>
    <row r="219" spans="1:7" s="4" customFormat="1">
      <c r="A219" s="68">
        <v>212</v>
      </c>
      <c r="B219" s="71">
        <v>41427</v>
      </c>
      <c r="C219" s="41" t="s">
        <v>287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258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260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164</v>
      </c>
      <c r="D222" s="46">
        <v>1</v>
      </c>
      <c r="E222" s="51" t="s">
        <v>5</v>
      </c>
      <c r="F222" s="57">
        <v>175</v>
      </c>
      <c r="G222" s="54">
        <f>F222*D222</f>
        <v>175</v>
      </c>
    </row>
    <row r="223" spans="1:7">
      <c r="A223" s="68">
        <v>216</v>
      </c>
      <c r="B223" s="71">
        <v>42944</v>
      </c>
      <c r="C223" s="41" t="s">
        <v>61</v>
      </c>
      <c r="D223" s="46">
        <v>30</v>
      </c>
      <c r="E223" s="51" t="s">
        <v>5</v>
      </c>
      <c r="F223" s="54">
        <v>16.8</v>
      </c>
      <c r="G223" s="54">
        <f>F223*D223</f>
        <v>504</v>
      </c>
    </row>
    <row r="224" spans="1:7">
      <c r="A224" s="68">
        <v>217</v>
      </c>
      <c r="B224" s="71">
        <v>43096</v>
      </c>
      <c r="C224" s="41" t="s">
        <v>165</v>
      </c>
      <c r="D224" s="46">
        <v>26</v>
      </c>
      <c r="E224" s="51" t="s">
        <v>5</v>
      </c>
      <c r="F224" s="54">
        <v>4</v>
      </c>
      <c r="G224" s="54">
        <f>F224*D224</f>
        <v>104</v>
      </c>
    </row>
    <row r="225" spans="1:7">
      <c r="A225" s="68">
        <v>218</v>
      </c>
      <c r="B225" s="71">
        <v>42944</v>
      </c>
      <c r="C225" s="41" t="s">
        <v>62</v>
      </c>
      <c r="D225" s="46">
        <v>6</v>
      </c>
      <c r="E225" s="51" t="s">
        <v>5</v>
      </c>
      <c r="F225" s="53">
        <v>725</v>
      </c>
      <c r="G225" s="54">
        <f>F225*D225</f>
        <v>4350</v>
      </c>
    </row>
    <row r="226" spans="1:7">
      <c r="A226" s="68">
        <v>219</v>
      </c>
      <c r="B226" s="71">
        <v>41815</v>
      </c>
      <c r="C226" s="41" t="s">
        <v>175</v>
      </c>
      <c r="D226" s="46">
        <v>0</v>
      </c>
      <c r="E226" s="51" t="s">
        <v>5</v>
      </c>
      <c r="F226" s="59" t="s">
        <v>176</v>
      </c>
      <c r="G226" s="54"/>
    </row>
    <row r="227" spans="1:7">
      <c r="A227" s="68">
        <v>220</v>
      </c>
      <c r="B227" s="71">
        <v>41815</v>
      </c>
      <c r="C227" s="41" t="s">
        <v>174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572</v>
      </c>
      <c r="E228" s="51" t="s">
        <v>5</v>
      </c>
      <c r="F228" s="54">
        <v>18.64</v>
      </c>
      <c r="G228" s="54">
        <f t="shared" si="15"/>
        <v>10662.08</v>
      </c>
    </row>
    <row r="229" spans="1:7">
      <c r="A229" s="68">
        <v>222</v>
      </c>
      <c r="B229" s="71">
        <v>42914</v>
      </c>
      <c r="C229" s="40" t="s">
        <v>133</v>
      </c>
      <c r="D229" s="46">
        <v>191</v>
      </c>
      <c r="E229" s="51" t="s">
        <v>134</v>
      </c>
      <c r="F229" s="53">
        <v>450</v>
      </c>
      <c r="G229" s="54">
        <f t="shared" si="15"/>
        <v>85950</v>
      </c>
    </row>
    <row r="230" spans="1:7">
      <c r="A230" s="68">
        <v>223</v>
      </c>
      <c r="B230" s="71">
        <v>42074</v>
      </c>
      <c r="C230" s="41" t="s">
        <v>225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1987</v>
      </c>
      <c r="E231" s="51" t="s">
        <v>5</v>
      </c>
      <c r="F231" s="57">
        <v>0.69</v>
      </c>
      <c r="G231" s="54">
        <f t="shared" si="15"/>
        <v>1371.03</v>
      </c>
    </row>
    <row r="232" spans="1:7">
      <c r="A232" s="68">
        <v>225</v>
      </c>
      <c r="B232" s="71">
        <v>43110</v>
      </c>
      <c r="C232" s="41" t="s">
        <v>223</v>
      </c>
      <c r="D232" s="46">
        <v>800</v>
      </c>
      <c r="E232" s="51" t="s">
        <v>5</v>
      </c>
      <c r="F232" s="54">
        <v>12</v>
      </c>
      <c r="G232" s="54">
        <f t="shared" si="15"/>
        <v>9600</v>
      </c>
    </row>
    <row r="233" spans="1:7">
      <c r="A233" s="68">
        <v>226</v>
      </c>
      <c r="B233" s="71">
        <v>42074</v>
      </c>
      <c r="C233" s="41" t="s">
        <v>224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42929</v>
      </c>
      <c r="C234" s="41" t="s">
        <v>170</v>
      </c>
      <c r="D234" s="46">
        <v>128</v>
      </c>
      <c r="E234" s="51" t="s">
        <v>5</v>
      </c>
      <c r="F234" s="57">
        <v>2.5</v>
      </c>
      <c r="G234" s="54">
        <f t="shared" si="15"/>
        <v>320</v>
      </c>
    </row>
    <row r="235" spans="1:7">
      <c r="A235" s="68">
        <v>228</v>
      </c>
      <c r="B235" s="71">
        <v>43110</v>
      </c>
      <c r="C235" s="41" t="s">
        <v>65</v>
      </c>
      <c r="D235" s="46">
        <f>'[1]Sobres Manila 5x8'!H12</f>
        <v>537</v>
      </c>
      <c r="E235" s="51" t="s">
        <v>5</v>
      </c>
      <c r="F235" s="57">
        <v>1.68</v>
      </c>
      <c r="G235" s="54">
        <f t="shared" si="15"/>
        <v>902.16</v>
      </c>
    </row>
    <row r="236" spans="1:7">
      <c r="A236" s="68">
        <v>229</v>
      </c>
      <c r="B236" s="71">
        <v>42889</v>
      </c>
      <c r="C236" s="41" t="s">
        <v>77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42929</v>
      </c>
      <c r="C237" s="41" t="s">
        <v>66</v>
      </c>
      <c r="D237" s="46">
        <v>280</v>
      </c>
      <c r="E237" s="51" t="s">
        <v>5</v>
      </c>
      <c r="F237" s="57">
        <v>2.41</v>
      </c>
      <c r="G237" s="54">
        <f t="shared" si="15"/>
        <v>674.80000000000007</v>
      </c>
    </row>
    <row r="238" spans="1:7">
      <c r="A238" s="68">
        <v>231</v>
      </c>
      <c r="B238" s="71">
        <v>43110</v>
      </c>
      <c r="C238" s="41" t="s">
        <v>67</v>
      </c>
      <c r="D238" s="46">
        <v>2510</v>
      </c>
      <c r="E238" s="51" t="s">
        <v>5</v>
      </c>
      <c r="F238" s="57">
        <v>2.4</v>
      </c>
      <c r="G238" s="54">
        <f t="shared" si="15"/>
        <v>6024</v>
      </c>
    </row>
    <row r="239" spans="1:7">
      <c r="A239" s="68">
        <v>232</v>
      </c>
      <c r="B239" s="71">
        <v>43110</v>
      </c>
      <c r="C239" s="41" t="s">
        <v>68</v>
      </c>
      <c r="D239" s="46">
        <v>1270</v>
      </c>
      <c r="E239" s="51" t="s">
        <v>5</v>
      </c>
      <c r="F239" s="57">
        <v>2.6</v>
      </c>
      <c r="G239" s="54">
        <f t="shared" si="15"/>
        <v>3302</v>
      </c>
    </row>
    <row r="240" spans="1:7">
      <c r="A240" s="68">
        <v>233</v>
      </c>
      <c r="B240" s="71">
        <v>43095</v>
      </c>
      <c r="C240" s="41" t="s">
        <v>69</v>
      </c>
      <c r="D240" s="46">
        <v>1335</v>
      </c>
      <c r="E240" s="51" t="s">
        <v>5</v>
      </c>
      <c r="F240" s="54">
        <v>3</v>
      </c>
      <c r="G240" s="54">
        <f t="shared" si="15"/>
        <v>4005</v>
      </c>
    </row>
    <row r="241" spans="1:7">
      <c r="A241" s="68">
        <v>234</v>
      </c>
      <c r="B241" s="71">
        <v>43109</v>
      </c>
      <c r="C241" s="40" t="s">
        <v>376</v>
      </c>
      <c r="D241" s="46">
        <v>2</v>
      </c>
      <c r="E241" s="51" t="s">
        <v>5</v>
      </c>
      <c r="F241" s="53">
        <v>105</v>
      </c>
      <c r="G241" s="54">
        <f t="shared" si="15"/>
        <v>210</v>
      </c>
    </row>
    <row r="242" spans="1:7">
      <c r="A242" s="68">
        <v>235</v>
      </c>
      <c r="B242" s="71">
        <v>42275</v>
      </c>
      <c r="C242" s="41" t="s">
        <v>244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252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1</v>
      </c>
      <c r="E244" s="51" t="s">
        <v>5</v>
      </c>
      <c r="F244" s="54">
        <v>24</v>
      </c>
      <c r="G244" s="54">
        <f t="shared" si="15"/>
        <v>24</v>
      </c>
    </row>
    <row r="245" spans="1:7">
      <c r="A245" s="68">
        <v>238</v>
      </c>
      <c r="B245" s="71">
        <v>41093</v>
      </c>
      <c r="C245" s="41" t="s">
        <v>336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196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328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329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369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370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345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346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347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348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323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324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325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326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341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342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343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155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193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160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349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332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327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319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320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321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322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331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330</v>
      </c>
      <c r="D277" s="46">
        <v>4</v>
      </c>
      <c r="E277" s="51" t="s">
        <v>5</v>
      </c>
      <c r="F277" s="53">
        <v>3781.6</v>
      </c>
      <c r="G277" s="54">
        <f t="shared" si="17"/>
        <v>15126.4</v>
      </c>
    </row>
    <row r="278" spans="1:7">
      <c r="A278" s="68">
        <v>271</v>
      </c>
      <c r="B278" s="71">
        <v>42730</v>
      </c>
      <c r="C278" s="40" t="s">
        <v>337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338</v>
      </c>
      <c r="D279" s="46">
        <v>4</v>
      </c>
      <c r="E279" s="51" t="s">
        <v>5</v>
      </c>
      <c r="F279" s="53">
        <v>3422</v>
      </c>
      <c r="G279" s="54">
        <f t="shared" si="17"/>
        <v>13688</v>
      </c>
    </row>
    <row r="280" spans="1:7">
      <c r="A280" s="68">
        <v>273</v>
      </c>
      <c r="B280" s="71">
        <v>42730</v>
      </c>
      <c r="C280" s="40" t="s">
        <v>339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340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344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152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153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154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334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333</v>
      </c>
      <c r="D288" s="46">
        <v>4</v>
      </c>
      <c r="E288" s="51" t="s">
        <v>5</v>
      </c>
      <c r="F288" s="53">
        <v>3626.16</v>
      </c>
      <c r="G288" s="54">
        <f>F288*D288</f>
        <v>14504.64</v>
      </c>
    </row>
    <row r="289" spans="1:7">
      <c r="A289" s="68">
        <v>282</v>
      </c>
      <c r="B289" s="71">
        <v>42968</v>
      </c>
      <c r="C289" s="41" t="s">
        <v>212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213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215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214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335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173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42761</v>
      </c>
      <c r="C295" s="41" t="s">
        <v>249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8">
        <v>289</v>
      </c>
      <c r="B296" s="71">
        <v>42360</v>
      </c>
      <c r="C296" s="41" t="s">
        <v>259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317</v>
      </c>
      <c r="D297" s="46">
        <v>117</v>
      </c>
      <c r="E297" s="51" t="s">
        <v>131</v>
      </c>
      <c r="F297" s="53"/>
      <c r="G297" s="54"/>
    </row>
    <row r="298" spans="1:7">
      <c r="A298" s="68">
        <v>291</v>
      </c>
      <c r="B298" s="71">
        <v>42878</v>
      </c>
      <c r="C298" s="40" t="s">
        <v>315</v>
      </c>
      <c r="D298" s="46">
        <v>0</v>
      </c>
      <c r="E298" s="51" t="s">
        <v>131</v>
      </c>
      <c r="F298" s="53">
        <v>82</v>
      </c>
      <c r="G298" s="54">
        <f>F298*D298</f>
        <v>0</v>
      </c>
    </row>
    <row r="299" spans="1:7">
      <c r="A299" s="68">
        <v>292</v>
      </c>
      <c r="B299" s="71">
        <v>43049</v>
      </c>
      <c r="C299" s="40" t="s">
        <v>360</v>
      </c>
      <c r="D299" s="46">
        <v>0</v>
      </c>
      <c r="E299" s="51" t="s">
        <v>131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210</v>
      </c>
      <c r="D300" s="46">
        <v>7</v>
      </c>
      <c r="E300" s="51" t="s">
        <v>131</v>
      </c>
      <c r="F300" s="53">
        <v>105</v>
      </c>
      <c r="G300" s="54">
        <f>F300*D300</f>
        <v>735</v>
      </c>
    </row>
    <row r="301" spans="1:7">
      <c r="A301" s="68">
        <v>294</v>
      </c>
      <c r="B301" s="71">
        <v>42878</v>
      </c>
      <c r="C301" s="40" t="s">
        <v>316</v>
      </c>
      <c r="D301" s="46">
        <v>0</v>
      </c>
      <c r="E301" s="51" t="s">
        <v>131</v>
      </c>
      <c r="F301" s="53">
        <v>62.35</v>
      </c>
      <c r="G301" s="54">
        <f>+F301*D301</f>
        <v>0</v>
      </c>
    </row>
    <row r="302" spans="1:7">
      <c r="A302" s="68">
        <v>295</v>
      </c>
      <c r="B302" s="71">
        <v>43049</v>
      </c>
      <c r="C302" s="40" t="s">
        <v>314</v>
      </c>
      <c r="D302" s="46">
        <v>14</v>
      </c>
      <c r="E302" s="51" t="s">
        <v>131</v>
      </c>
      <c r="F302" s="53">
        <v>31.4</v>
      </c>
      <c r="G302" s="54">
        <f t="shared" ref="G302:G310" si="18">F302*D302</f>
        <v>439.59999999999997</v>
      </c>
    </row>
    <row r="303" spans="1:7">
      <c r="A303" s="68">
        <v>296</v>
      </c>
      <c r="B303" s="71">
        <v>43039</v>
      </c>
      <c r="C303" s="40" t="s">
        <v>312</v>
      </c>
      <c r="D303" s="46">
        <v>10</v>
      </c>
      <c r="E303" s="51" t="s">
        <v>131</v>
      </c>
      <c r="F303" s="53">
        <v>69.95</v>
      </c>
      <c r="G303" s="54">
        <f t="shared" si="18"/>
        <v>699.5</v>
      </c>
    </row>
    <row r="304" spans="1:7">
      <c r="A304" s="68">
        <v>297</v>
      </c>
      <c r="B304" s="71">
        <v>43039</v>
      </c>
      <c r="C304" s="40" t="s">
        <v>313</v>
      </c>
      <c r="D304" s="46">
        <v>3</v>
      </c>
      <c r="E304" s="51" t="s">
        <v>131</v>
      </c>
      <c r="F304" s="53">
        <v>50</v>
      </c>
      <c r="G304" s="54">
        <f t="shared" si="18"/>
        <v>150</v>
      </c>
    </row>
    <row r="305" spans="1:7">
      <c r="A305" s="68">
        <v>298</v>
      </c>
      <c r="B305" s="71">
        <v>43095</v>
      </c>
      <c r="C305" s="41" t="s">
        <v>245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280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42914</v>
      </c>
      <c r="C307" s="40" t="s">
        <v>222</v>
      </c>
      <c r="D307" s="46">
        <v>0</v>
      </c>
      <c r="E307" s="51" t="s">
        <v>5</v>
      </c>
      <c r="F307" s="53">
        <v>538.20000000000005</v>
      </c>
      <c r="G307" s="54">
        <f t="shared" si="18"/>
        <v>0</v>
      </c>
    </row>
    <row r="308" spans="1:7">
      <c r="A308" s="69">
        <v>301</v>
      </c>
      <c r="B308" s="73">
        <v>42914</v>
      </c>
      <c r="C308" s="62" t="s">
        <v>253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373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374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 ht="15.75" thickBot="1">
      <c r="A311" s="81" t="s">
        <v>290</v>
      </c>
      <c r="B311" s="82"/>
      <c r="C311" s="82"/>
      <c r="D311" s="82"/>
      <c r="E311" s="82"/>
      <c r="F311" s="83"/>
      <c r="G311" s="75">
        <f>SUM(G8:G310)</f>
        <v>1907470.0129999998</v>
      </c>
    </row>
  </sheetData>
  <sortState ref="C8:G309">
    <sortCondition ref="C8"/>
  </sortState>
  <mergeCells count="5">
    <mergeCell ref="A311:F311"/>
    <mergeCell ref="A2:G2"/>
    <mergeCell ref="A3:G3"/>
    <mergeCell ref="A5:G5"/>
    <mergeCell ref="C4:E4"/>
  </mergeCells>
  <dataValidations disablePrompts="1"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89"/>
      <c r="B2" s="90"/>
      <c r="C2" s="90"/>
      <c r="D2" s="5"/>
      <c r="E2" s="5"/>
      <c r="F2" s="5"/>
      <c r="G2" s="5"/>
      <c r="H2" s="5"/>
    </row>
    <row r="3" spans="1:8" ht="18.75" customHeight="1">
      <c r="A3" s="91" t="s">
        <v>78</v>
      </c>
      <c r="B3" s="92"/>
      <c r="C3" s="92"/>
      <c r="D3" s="6"/>
      <c r="E3" s="6"/>
      <c r="F3" s="6"/>
      <c r="G3" s="6"/>
      <c r="H3" s="6"/>
    </row>
    <row r="4" spans="1:8" ht="18.75" customHeight="1">
      <c r="A4" s="7"/>
      <c r="B4" s="8" t="s">
        <v>79</v>
      </c>
      <c r="C4" s="9"/>
      <c r="D4" s="6"/>
      <c r="E4" s="6"/>
      <c r="F4" s="6"/>
      <c r="G4" s="6"/>
      <c r="H4" s="6"/>
    </row>
    <row r="5" spans="1:8" ht="19.5" customHeight="1">
      <c r="A5" s="93" t="s">
        <v>80</v>
      </c>
      <c r="B5" s="90"/>
      <c r="C5" s="90"/>
      <c r="D5" s="10"/>
      <c r="E5" s="10"/>
      <c r="F5" s="10"/>
      <c r="G5" s="10"/>
      <c r="H5" s="10"/>
    </row>
    <row r="6" spans="1:8" ht="15.75" customHeight="1" thickBot="1">
      <c r="A6" s="94">
        <v>41394</v>
      </c>
      <c r="B6" s="95"/>
      <c r="C6" s="95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81</v>
      </c>
    </row>
    <row r="8" spans="1:8" ht="33" customHeight="1" thickBot="1">
      <c r="A8" s="12" t="s">
        <v>129</v>
      </c>
      <c r="B8" s="13" t="s">
        <v>82</v>
      </c>
      <c r="C8" s="14" t="s">
        <v>130</v>
      </c>
    </row>
    <row r="9" spans="1:8" ht="33" customHeight="1" thickBot="1">
      <c r="A9" s="12" t="s">
        <v>129</v>
      </c>
      <c r="B9" s="13" t="s">
        <v>83</v>
      </c>
      <c r="C9" s="14" t="s">
        <v>84</v>
      </c>
    </row>
    <row r="10" spans="1:8" ht="23.1" customHeight="1" thickBot="1">
      <c r="A10" s="15" t="s">
        <v>85</v>
      </c>
      <c r="B10" s="16" t="s">
        <v>86</v>
      </c>
      <c r="C10" s="17" t="s">
        <v>87</v>
      </c>
    </row>
    <row r="11" spans="1:8" ht="23.1" customHeight="1" thickTop="1" thickBot="1">
      <c r="A11" s="15" t="s">
        <v>85</v>
      </c>
      <c r="B11" s="16" t="s">
        <v>88</v>
      </c>
      <c r="C11" s="17" t="s">
        <v>89</v>
      </c>
    </row>
    <row r="12" spans="1:8" ht="23.1" customHeight="1" thickTop="1" thickBot="1">
      <c r="A12" s="15" t="s">
        <v>90</v>
      </c>
      <c r="B12" s="16" t="s">
        <v>91</v>
      </c>
      <c r="C12" s="18">
        <v>6</v>
      </c>
    </row>
    <row r="13" spans="1:8" ht="23.1" customHeight="1" thickTop="1" thickBot="1">
      <c r="A13" s="15" t="s">
        <v>90</v>
      </c>
      <c r="B13" s="16" t="s">
        <v>92</v>
      </c>
      <c r="C13" s="18">
        <v>4</v>
      </c>
    </row>
    <row r="14" spans="1:8" ht="23.1" customHeight="1" thickTop="1" thickBot="1">
      <c r="A14" s="15" t="s">
        <v>90</v>
      </c>
      <c r="B14" s="16" t="s">
        <v>93</v>
      </c>
      <c r="C14" s="18">
        <v>2</v>
      </c>
    </row>
    <row r="15" spans="1:8" ht="23.1" customHeight="1" thickTop="1" thickBot="1">
      <c r="A15" s="15" t="s">
        <v>90</v>
      </c>
      <c r="B15" s="16" t="s">
        <v>94</v>
      </c>
      <c r="C15" s="18">
        <v>5</v>
      </c>
    </row>
    <row r="16" spans="1:8" ht="23.1" customHeight="1" thickTop="1" thickBot="1">
      <c r="A16" s="15" t="s">
        <v>90</v>
      </c>
      <c r="B16" s="16" t="s">
        <v>95</v>
      </c>
      <c r="C16" s="19">
        <v>1</v>
      </c>
    </row>
    <row r="17" spans="1:6" ht="19.5" thickTop="1" thickBot="1">
      <c r="A17" s="20" t="s">
        <v>90</v>
      </c>
      <c r="B17" s="16" t="s">
        <v>96</v>
      </c>
      <c r="C17" s="19">
        <v>5</v>
      </c>
    </row>
    <row r="18" spans="1:6" ht="19.5" thickTop="1" thickBot="1">
      <c r="A18" s="21" t="s">
        <v>97</v>
      </c>
      <c r="B18" s="16" t="s">
        <v>98</v>
      </c>
      <c r="C18" s="22" t="s">
        <v>99</v>
      </c>
      <c r="E18" s="23"/>
      <c r="F18" s="23"/>
    </row>
    <row r="19" spans="1:6" ht="19.5" thickTop="1" thickBot="1">
      <c r="A19" s="21" t="s">
        <v>97</v>
      </c>
      <c r="B19" s="24" t="s">
        <v>100</v>
      </c>
      <c r="C19" s="22" t="s">
        <v>101</v>
      </c>
      <c r="E19" s="23"/>
      <c r="F19" s="23"/>
    </row>
    <row r="20" spans="1:6" ht="19.5" thickTop="1" thickBot="1">
      <c r="A20" s="21" t="s">
        <v>97</v>
      </c>
      <c r="B20" s="24" t="s">
        <v>102</v>
      </c>
      <c r="C20" s="22" t="s">
        <v>103</v>
      </c>
      <c r="E20" s="23"/>
      <c r="F20" s="23"/>
    </row>
    <row r="21" spans="1:6" ht="19.5" thickTop="1" thickBot="1">
      <c r="A21" s="21" t="s">
        <v>97</v>
      </c>
      <c r="B21" s="24" t="s">
        <v>104</v>
      </c>
      <c r="C21" s="22" t="s">
        <v>105</v>
      </c>
      <c r="E21" s="23"/>
      <c r="F21" s="23"/>
    </row>
    <row r="22" spans="1:6" ht="19.5" thickTop="1" thickBot="1">
      <c r="A22" s="21" t="s">
        <v>97</v>
      </c>
      <c r="B22" s="24" t="s">
        <v>106</v>
      </c>
      <c r="C22" s="22" t="s">
        <v>107</v>
      </c>
      <c r="E22" s="23"/>
      <c r="F22" s="23"/>
    </row>
    <row r="23" spans="1:6" ht="19.5" thickTop="1" thickBot="1">
      <c r="A23" s="21" t="s">
        <v>97</v>
      </c>
      <c r="B23" s="24" t="s">
        <v>108</v>
      </c>
      <c r="C23" s="22" t="s">
        <v>109</v>
      </c>
      <c r="E23" s="23"/>
      <c r="F23" s="23"/>
    </row>
    <row r="24" spans="1:6" ht="19.5" thickTop="1" thickBot="1">
      <c r="A24" s="21" t="s">
        <v>110</v>
      </c>
      <c r="B24" s="25" t="s">
        <v>111</v>
      </c>
      <c r="C24" s="26" t="s">
        <v>112</v>
      </c>
      <c r="E24" s="23"/>
      <c r="F24" s="23"/>
    </row>
    <row r="25" spans="1:6" ht="19.5" thickTop="1" thickBot="1">
      <c r="A25" s="21" t="s">
        <v>110</v>
      </c>
      <c r="B25" s="27" t="s">
        <v>113</v>
      </c>
      <c r="C25" s="22" t="s">
        <v>114</v>
      </c>
      <c r="E25" s="23"/>
      <c r="F25" s="23"/>
    </row>
    <row r="26" spans="1:6" ht="19.5" thickTop="1" thickBot="1">
      <c r="A26" s="21" t="s">
        <v>115</v>
      </c>
      <c r="B26" s="27" t="s">
        <v>116</v>
      </c>
      <c r="C26" s="22" t="s">
        <v>117</v>
      </c>
      <c r="E26" s="23"/>
      <c r="F26" s="23"/>
    </row>
    <row r="27" spans="1:6" ht="19.5" thickTop="1" thickBot="1">
      <c r="A27" s="21" t="s">
        <v>115</v>
      </c>
      <c r="B27" s="27" t="s">
        <v>118</v>
      </c>
      <c r="C27" s="22" t="s">
        <v>119</v>
      </c>
      <c r="E27" s="23"/>
      <c r="F27" s="23"/>
    </row>
    <row r="28" spans="1:6" ht="19.5" thickTop="1" thickBot="1">
      <c r="A28" s="21" t="s">
        <v>115</v>
      </c>
      <c r="B28" s="28" t="s">
        <v>120</v>
      </c>
      <c r="C28" s="22" t="s">
        <v>121</v>
      </c>
      <c r="E28" s="23"/>
      <c r="F28" s="23"/>
    </row>
    <row r="29" spans="1:6" ht="17.25" thickTop="1" thickBot="1">
      <c r="A29" s="29" t="s">
        <v>110</v>
      </c>
      <c r="B29" s="30" t="s">
        <v>122</v>
      </c>
      <c r="C29" s="29">
        <v>8</v>
      </c>
      <c r="E29" s="23"/>
      <c r="F29" s="23"/>
    </row>
    <row r="30" spans="1:6" ht="19.5" thickTop="1" thickBot="1">
      <c r="A30" s="21" t="s">
        <v>110</v>
      </c>
      <c r="B30" s="28" t="s">
        <v>123</v>
      </c>
      <c r="C30" s="22">
        <v>4</v>
      </c>
      <c r="E30" s="23"/>
      <c r="F30" s="23"/>
    </row>
    <row r="31" spans="1:6" ht="19.5" thickTop="1" thickBot="1">
      <c r="A31" s="21" t="s">
        <v>124</v>
      </c>
      <c r="B31" s="28" t="s">
        <v>125</v>
      </c>
      <c r="C31" s="22">
        <v>8</v>
      </c>
      <c r="E31" s="23"/>
      <c r="F31" s="23"/>
    </row>
    <row r="32" spans="1:6" ht="19.5" thickTop="1" thickBot="1">
      <c r="A32" s="21" t="s">
        <v>124</v>
      </c>
      <c r="B32" s="28" t="s">
        <v>126</v>
      </c>
      <c r="C32" s="22">
        <v>1</v>
      </c>
      <c r="E32" s="23"/>
      <c r="F32" s="23"/>
    </row>
    <row r="33" spans="1:6" ht="19.5" thickTop="1" thickBot="1">
      <c r="A33" s="21" t="s">
        <v>124</v>
      </c>
      <c r="B33" s="28" t="s">
        <v>127</v>
      </c>
      <c r="C33" s="22">
        <v>5</v>
      </c>
      <c r="E33" s="23"/>
      <c r="F33" s="23"/>
    </row>
    <row r="34" spans="1:6" ht="18.75" thickTop="1">
      <c r="A34" s="21" t="s">
        <v>124</v>
      </c>
      <c r="B34" s="28" t="s">
        <v>128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88"/>
      <c r="B38" s="88"/>
      <c r="C38" s="88"/>
    </row>
    <row r="39" spans="1:6">
      <c r="A39" s="88"/>
      <c r="B39" s="88"/>
      <c r="C39" s="88"/>
    </row>
    <row r="40" spans="1:6">
      <c r="A40" s="88"/>
      <c r="B40" s="88"/>
      <c r="C40" s="88"/>
    </row>
    <row r="41" spans="1:6">
      <c r="A41" s="88"/>
      <c r="B41" s="88"/>
      <c r="C41" s="88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2018-03-26T14:30:05Z</cp:lastPrinted>
  <dcterms:created xsi:type="dcterms:W3CDTF">2013-04-08T15:23:57Z</dcterms:created>
  <dcterms:modified xsi:type="dcterms:W3CDTF">2018-04-03T16:31:59Z</dcterms:modified>
</cp:coreProperties>
</file>